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10200" windowHeight="9732" tabRatio="664"/>
  </bookViews>
  <sheets>
    <sheet name="Annual Report" sheetId="1" r:id="rId1"/>
    <sheet name="Master" sheetId="5088" r:id="rId2"/>
    <sheet name="All reg" sheetId="46188" r:id="rId3"/>
    <sheet name="Major BB by district" sheetId="5084" r:id="rId4"/>
    <sheet name="IBM Young Pl by district" sheetId="46189" r:id="rId5"/>
  </sheets>
  <externalReferences>
    <externalReference r:id="rId6"/>
  </externalReferences>
  <definedNames>
    <definedName name="Data_Sort" localSheetId="4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4" hidden="1">{"'All'!$A$1:$H$54"}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Report'!$A$1:$E$90</definedName>
    <definedName name="_xlnm.Print_Area" localSheetId="1">Master!$A$1:$GR$90</definedName>
    <definedName name="_xlnm.Print_Titles" localSheetId="1">Master!$A:$A</definedName>
    <definedName name="sssss" hidden="1">{"'All'!$A$1:$H$54"}</definedName>
    <definedName name="sum_data" localSheetId="4">#REF!</definedName>
    <definedName name="sum_data">#REF!</definedName>
  </definedNames>
  <calcPr calcId="125725"/>
</workbook>
</file>

<file path=xl/calcChain.xml><?xml version="1.0" encoding="utf-8"?>
<calcChain xmlns="http://schemas.openxmlformats.org/spreadsheetml/2006/main">
  <c r="B21" i="1"/>
  <c r="C21"/>
  <c r="D21"/>
  <c r="B22"/>
  <c r="C22"/>
  <c r="D22"/>
  <c r="B23"/>
  <c r="C23"/>
  <c r="D23"/>
  <c r="B24"/>
  <c r="C24"/>
  <c r="D24"/>
  <c r="B25"/>
  <c r="E25" s="1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E33" s="1"/>
  <c r="C33"/>
  <c r="D33"/>
  <c r="B34"/>
  <c r="C34"/>
  <c r="D34"/>
  <c r="B35"/>
  <c r="E35" s="1"/>
  <c r="C35"/>
  <c r="D35"/>
  <c r="B36"/>
  <c r="C36"/>
  <c r="D36"/>
  <c r="B37"/>
  <c r="C37"/>
  <c r="D37"/>
  <c r="B38"/>
  <c r="C38"/>
  <c r="D38"/>
  <c r="B39"/>
  <c r="C39"/>
  <c r="D39"/>
  <c r="B40"/>
  <c r="C40"/>
  <c r="D40"/>
  <c r="B41"/>
  <c r="E41" s="1"/>
  <c r="C41"/>
  <c r="D41"/>
  <c r="B42"/>
  <c r="C42"/>
  <c r="D42"/>
  <c r="AB25" i="46188"/>
  <c r="AA25"/>
  <c r="Z25"/>
  <c r="Y25"/>
  <c r="X25"/>
  <c r="W25"/>
  <c r="U25"/>
  <c r="T25"/>
  <c r="S25"/>
  <c r="R25"/>
  <c r="Q25"/>
  <c r="P25"/>
  <c r="N25"/>
  <c r="M25"/>
  <c r="L25"/>
  <c r="K25"/>
  <c r="J25"/>
  <c r="I25"/>
  <c r="G25"/>
  <c r="F25"/>
  <c r="E25"/>
  <c r="D25"/>
  <c r="C25"/>
  <c r="B25"/>
  <c r="GJ26" i="5088"/>
  <c r="GI26"/>
  <c r="GP26" s="1"/>
  <c r="GH26"/>
  <c r="GG26"/>
  <c r="GN26" s="1"/>
  <c r="GF26"/>
  <c r="GK26" s="1"/>
  <c r="GE26"/>
  <c r="FY26"/>
  <c r="FS26"/>
  <c r="FM26"/>
  <c r="FG26"/>
  <c r="FA26"/>
  <c r="EU26"/>
  <c r="EO26"/>
  <c r="EI26"/>
  <c r="EB26"/>
  <c r="EA26"/>
  <c r="DZ26"/>
  <c r="GO26" s="1"/>
  <c r="DY26"/>
  <c r="EC26" s="1"/>
  <c r="DX26"/>
  <c r="DW26"/>
  <c r="DQ26"/>
  <c r="DK26"/>
  <c r="DE26"/>
  <c r="CY26"/>
  <c r="CS26"/>
  <c r="CM26"/>
  <c r="CG26"/>
  <c r="CA26"/>
  <c r="BU26"/>
  <c r="BO26"/>
  <c r="BI26"/>
  <c r="BB26"/>
  <c r="GQ26" s="1"/>
  <c r="BA26"/>
  <c r="AZ26"/>
  <c r="AY26"/>
  <c r="AX26"/>
  <c r="BC26" s="1"/>
  <c r="AW26"/>
  <c r="AQ26"/>
  <c r="AK26"/>
  <c r="AE26"/>
  <c r="Y26"/>
  <c r="S26"/>
  <c r="M26"/>
  <c r="G26"/>
  <c r="GM60"/>
  <c r="GG60"/>
  <c r="GJ60"/>
  <c r="GF60"/>
  <c r="EE60"/>
  <c r="EF60"/>
  <c r="EG60"/>
  <c r="EH60"/>
  <c r="EJ60"/>
  <c r="EK60"/>
  <c r="EL60"/>
  <c r="EM60"/>
  <c r="EN60"/>
  <c r="EO60"/>
  <c r="EP60"/>
  <c r="EQ60"/>
  <c r="ER60"/>
  <c r="ES60"/>
  <c r="ET60"/>
  <c r="EU60"/>
  <c r="EV60"/>
  <c r="EW60"/>
  <c r="EX60"/>
  <c r="EY60"/>
  <c r="EZ60"/>
  <c r="FA60"/>
  <c r="FB60"/>
  <c r="FC60"/>
  <c r="FD60"/>
  <c r="FE60"/>
  <c r="FF60"/>
  <c r="FG60"/>
  <c r="FH60"/>
  <c r="FI60"/>
  <c r="FJ60"/>
  <c r="FK60"/>
  <c r="FL60"/>
  <c r="FM60"/>
  <c r="FN60"/>
  <c r="FO60"/>
  <c r="FP60"/>
  <c r="FQ60"/>
  <c r="FR60"/>
  <c r="FS60"/>
  <c r="FT60"/>
  <c r="FU60"/>
  <c r="FV60"/>
  <c r="FW60"/>
  <c r="FX60"/>
  <c r="FY60"/>
  <c r="FZ60"/>
  <c r="GA60"/>
  <c r="GB60"/>
  <c r="GC60"/>
  <c r="GD60"/>
  <c r="GE60"/>
  <c r="ED60"/>
  <c r="DX60"/>
  <c r="BE60"/>
  <c r="BF60"/>
  <c r="BG60"/>
  <c r="BH60"/>
  <c r="BJ60"/>
  <c r="BK60"/>
  <c r="BL60"/>
  <c r="BM60"/>
  <c r="BN60"/>
  <c r="BP60"/>
  <c r="BQ60"/>
  <c r="BR60"/>
  <c r="BS60"/>
  <c r="BT60"/>
  <c r="BV60"/>
  <c r="BW60"/>
  <c r="BX60"/>
  <c r="BY60"/>
  <c r="BZ60"/>
  <c r="CB60"/>
  <c r="CC60"/>
  <c r="CD60"/>
  <c r="CE60"/>
  <c r="CF60"/>
  <c r="CF88" s="1"/>
  <c r="CG60"/>
  <c r="CH60"/>
  <c r="CI60"/>
  <c r="CJ60"/>
  <c r="CK60"/>
  <c r="CL60"/>
  <c r="CN60"/>
  <c r="CO60"/>
  <c r="CP60"/>
  <c r="CQ60"/>
  <c r="CR60"/>
  <c r="CT60"/>
  <c r="CU60"/>
  <c r="CV60"/>
  <c r="CW60"/>
  <c r="CX60"/>
  <c r="CY60"/>
  <c r="CZ60"/>
  <c r="DA60"/>
  <c r="DB60"/>
  <c r="DC60"/>
  <c r="DD60"/>
  <c r="DF60"/>
  <c r="DG60"/>
  <c r="DH60"/>
  <c r="DI60"/>
  <c r="DJ60"/>
  <c r="DL60"/>
  <c r="DM60"/>
  <c r="DN60"/>
  <c r="DO60"/>
  <c r="DP60"/>
  <c r="DR60"/>
  <c r="DS60"/>
  <c r="DT60"/>
  <c r="DU60"/>
  <c r="DV60"/>
  <c r="BD60"/>
  <c r="AY60"/>
  <c r="AZ60"/>
  <c r="BA60"/>
  <c r="BB60"/>
  <c r="BC60"/>
  <c r="AX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A60"/>
  <c r="AB60"/>
  <c r="AC60"/>
  <c r="AD60"/>
  <c r="AE60"/>
  <c r="AF60"/>
  <c r="AG60"/>
  <c r="AH60"/>
  <c r="AI60"/>
  <c r="AJ60"/>
  <c r="AK60"/>
  <c r="AL60"/>
  <c r="AM60"/>
  <c r="AN60"/>
  <c r="AO60"/>
  <c r="AP60"/>
  <c r="AQ60"/>
  <c r="AR60"/>
  <c r="AS60"/>
  <c r="AT60"/>
  <c r="AU60"/>
  <c r="AV60"/>
  <c r="AW60"/>
  <c r="B60"/>
  <c r="CB88"/>
  <c r="BX88"/>
  <c r="AA47" i="46188"/>
  <c r="Y47"/>
  <c r="X47"/>
  <c r="W47"/>
  <c r="T47"/>
  <c r="R47"/>
  <c r="Q47"/>
  <c r="P47"/>
  <c r="M47"/>
  <c r="K47"/>
  <c r="J47"/>
  <c r="I47"/>
  <c r="F47"/>
  <c r="E47"/>
  <c r="D47"/>
  <c r="C47"/>
  <c r="B47"/>
  <c r="GO47" i="5088"/>
  <c r="GN47"/>
  <c r="GJ47"/>
  <c r="GQ47" s="1"/>
  <c r="GI47"/>
  <c r="GH47"/>
  <c r="GG47"/>
  <c r="GF47"/>
  <c r="GE47"/>
  <c r="FY47"/>
  <c r="FS47"/>
  <c r="FM47"/>
  <c r="FG47"/>
  <c r="FA47"/>
  <c r="EU47"/>
  <c r="EO47"/>
  <c r="EI47"/>
  <c r="EB47"/>
  <c r="EA47"/>
  <c r="EC47" s="1"/>
  <c r="DZ47"/>
  <c r="DY47"/>
  <c r="DX47"/>
  <c r="DW47"/>
  <c r="DQ47"/>
  <c r="DK47"/>
  <c r="DE47"/>
  <c r="CY47"/>
  <c r="CS47"/>
  <c r="CM47"/>
  <c r="CG47"/>
  <c r="CA47"/>
  <c r="BU47"/>
  <c r="BO47"/>
  <c r="BI47"/>
  <c r="BB47"/>
  <c r="BA47"/>
  <c r="AZ47"/>
  <c r="AY47"/>
  <c r="AX47"/>
  <c r="GM47" s="1"/>
  <c r="AW47"/>
  <c r="AQ47"/>
  <c r="AK47"/>
  <c r="AE47"/>
  <c r="Y47"/>
  <c r="S47"/>
  <c r="M47"/>
  <c r="G47"/>
  <c r="FA46"/>
  <c r="Z46" i="46188"/>
  <c r="Y46"/>
  <c r="X46"/>
  <c r="W46"/>
  <c r="S46"/>
  <c r="R46"/>
  <c r="Q46"/>
  <c r="P46"/>
  <c r="N46"/>
  <c r="M46"/>
  <c r="L46"/>
  <c r="K46"/>
  <c r="J46"/>
  <c r="I46"/>
  <c r="G46"/>
  <c r="F46"/>
  <c r="E46"/>
  <c r="D46"/>
  <c r="C46"/>
  <c r="B46"/>
  <c r="C46" i="1"/>
  <c r="B46"/>
  <c r="GN46" i="5088"/>
  <c r="GJ46"/>
  <c r="T46" i="46188" s="1"/>
  <c r="GI46" i="5088"/>
  <c r="GP46" s="1"/>
  <c r="GH46"/>
  <c r="GO46" s="1"/>
  <c r="GG46"/>
  <c r="GF46"/>
  <c r="GE46"/>
  <c r="FY46"/>
  <c r="FS46"/>
  <c r="FM46"/>
  <c r="FG46"/>
  <c r="EU46"/>
  <c r="EO46"/>
  <c r="EI46"/>
  <c r="EB46"/>
  <c r="EA46"/>
  <c r="DZ46"/>
  <c r="DY46"/>
  <c r="EC46" s="1"/>
  <c r="DX46"/>
  <c r="DW46"/>
  <c r="DQ46"/>
  <c r="DK46"/>
  <c r="DE46"/>
  <c r="CY46"/>
  <c r="CS46"/>
  <c r="CM46"/>
  <c r="CG46"/>
  <c r="CA46"/>
  <c r="BU46"/>
  <c r="BO46"/>
  <c r="BI46"/>
  <c r="BB46"/>
  <c r="BA46"/>
  <c r="AZ46"/>
  <c r="AY46"/>
  <c r="AX46"/>
  <c r="BC46" s="1"/>
  <c r="AW46"/>
  <c r="AQ46"/>
  <c r="AK46"/>
  <c r="AE46"/>
  <c r="Y46"/>
  <c r="S46"/>
  <c r="M46"/>
  <c r="G46"/>
  <c r="T74" i="46188"/>
  <c r="R74"/>
  <c r="Q74"/>
  <c r="K74"/>
  <c r="I74"/>
  <c r="D74"/>
  <c r="B74"/>
  <c r="GJ74" i="5088"/>
  <c r="GI74"/>
  <c r="S74" i="46188" s="1"/>
  <c r="GH74" i="5088"/>
  <c r="GO74" s="1"/>
  <c r="Y74" i="46188" s="1"/>
  <c r="GG74" i="5088"/>
  <c r="GF74"/>
  <c r="GK74" s="1"/>
  <c r="U74" i="46188" s="1"/>
  <c r="GE74" i="5088"/>
  <c r="FY74"/>
  <c r="FS74"/>
  <c r="FM74"/>
  <c r="FG74"/>
  <c r="FA74"/>
  <c r="EU74"/>
  <c r="EO74"/>
  <c r="EI74"/>
  <c r="EB74"/>
  <c r="M74" i="46188" s="1"/>
  <c r="EA74" i="5088"/>
  <c r="L74" i="46188" s="1"/>
  <c r="DZ74" i="5088"/>
  <c r="DY74"/>
  <c r="J74" i="46188" s="1"/>
  <c r="DX74" i="5088"/>
  <c r="DW74"/>
  <c r="DQ74"/>
  <c r="DK74"/>
  <c r="DE74"/>
  <c r="CY74"/>
  <c r="CS74"/>
  <c r="CM74"/>
  <c r="CG74"/>
  <c r="CA74"/>
  <c r="BU74"/>
  <c r="BO74"/>
  <c r="BI74"/>
  <c r="BB74"/>
  <c r="BA74"/>
  <c r="E74" i="46188" s="1"/>
  <c r="AZ74" i="5088"/>
  <c r="AY74"/>
  <c r="C74" i="46188" s="1"/>
  <c r="AX74" i="5088"/>
  <c r="AW74"/>
  <c r="AQ74"/>
  <c r="AK74"/>
  <c r="AE74"/>
  <c r="Y74"/>
  <c r="S74"/>
  <c r="M74"/>
  <c r="G74"/>
  <c r="C8" i="46189"/>
  <c r="D8"/>
  <c r="E8"/>
  <c r="F8"/>
  <c r="H8"/>
  <c r="I8"/>
  <c r="J8"/>
  <c r="K8"/>
  <c r="L8"/>
  <c r="N8"/>
  <c r="O8"/>
  <c r="P8"/>
  <c r="Q8"/>
  <c r="R8"/>
  <c r="T8"/>
  <c r="U8"/>
  <c r="V8"/>
  <c r="W8"/>
  <c r="X8"/>
  <c r="Z8"/>
  <c r="AA8"/>
  <c r="AB8"/>
  <c r="AC8"/>
  <c r="AD8"/>
  <c r="AF8"/>
  <c r="AG8"/>
  <c r="AH8"/>
  <c r="AI8"/>
  <c r="AJ8"/>
  <c r="AL8"/>
  <c r="AM8"/>
  <c r="AN8"/>
  <c r="AO8"/>
  <c r="AP8"/>
  <c r="AR8"/>
  <c r="AS8"/>
  <c r="AT8"/>
  <c r="AU8"/>
  <c r="AV8"/>
  <c r="BD8"/>
  <c r="BE8"/>
  <c r="BF8"/>
  <c r="BG8"/>
  <c r="BH8"/>
  <c r="BJ8"/>
  <c r="BK8"/>
  <c r="BL8"/>
  <c r="BM8"/>
  <c r="BN8"/>
  <c r="BP8"/>
  <c r="BQ8"/>
  <c r="BR8"/>
  <c r="BS8"/>
  <c r="BT8"/>
  <c r="BV8"/>
  <c r="BW8"/>
  <c r="BX8"/>
  <c r="BY8"/>
  <c r="BZ8"/>
  <c r="CB8"/>
  <c r="CC8"/>
  <c r="CD8"/>
  <c r="CE8"/>
  <c r="CF8"/>
  <c r="CH8"/>
  <c r="CI8"/>
  <c r="CJ8"/>
  <c r="CK8"/>
  <c r="CL8"/>
  <c r="CN8"/>
  <c r="CO8"/>
  <c r="CP8"/>
  <c r="CQ8"/>
  <c r="CR8"/>
  <c r="CT8"/>
  <c r="CU8"/>
  <c r="CV8"/>
  <c r="CW8"/>
  <c r="CX8"/>
  <c r="CZ8"/>
  <c r="DA8"/>
  <c r="DB8"/>
  <c r="DC8"/>
  <c r="DD8"/>
  <c r="DF8"/>
  <c r="DG8"/>
  <c r="DH8"/>
  <c r="DI8"/>
  <c r="DJ8"/>
  <c r="DL8"/>
  <c r="DM8"/>
  <c r="DN8"/>
  <c r="DO8"/>
  <c r="DP8"/>
  <c r="DR8"/>
  <c r="DS8"/>
  <c r="DT8"/>
  <c r="DU8"/>
  <c r="DV8"/>
  <c r="ED8"/>
  <c r="EE8"/>
  <c r="EF8"/>
  <c r="EG8"/>
  <c r="EH8"/>
  <c r="EJ8"/>
  <c r="EK8"/>
  <c r="EL8"/>
  <c r="EM8"/>
  <c r="EN8"/>
  <c r="EP8"/>
  <c r="EQ8"/>
  <c r="ER8"/>
  <c r="ES8"/>
  <c r="ET8"/>
  <c r="EV8"/>
  <c r="EW8"/>
  <c r="EX8"/>
  <c r="EY8"/>
  <c r="EZ8"/>
  <c r="FB8"/>
  <c r="FC8"/>
  <c r="FD8"/>
  <c r="FE8"/>
  <c r="FF8"/>
  <c r="FH8"/>
  <c r="FI8"/>
  <c r="FJ8"/>
  <c r="FK8"/>
  <c r="FL8"/>
  <c r="FN8"/>
  <c r="FO8"/>
  <c r="FP8"/>
  <c r="FQ8"/>
  <c r="FR8"/>
  <c r="FT8"/>
  <c r="FU8"/>
  <c r="FV8"/>
  <c r="FW8"/>
  <c r="FX8"/>
  <c r="FZ8"/>
  <c r="GA8"/>
  <c r="GB8"/>
  <c r="GC8"/>
  <c r="GD8"/>
  <c r="B8"/>
  <c r="AI6" i="5084"/>
  <c r="AI7"/>
  <c r="AI8"/>
  <c r="AI9"/>
  <c r="AI10"/>
  <c r="AI5"/>
  <c r="AI4"/>
  <c r="FG7" i="46189"/>
  <c r="FG6"/>
  <c r="C6" i="5084"/>
  <c r="B6"/>
  <c r="B3" i="46189"/>
  <c r="C3"/>
  <c r="H3"/>
  <c r="N3"/>
  <c r="P3"/>
  <c r="T3"/>
  <c r="V3"/>
  <c r="Z3"/>
  <c r="AA3"/>
  <c r="AF3"/>
  <c r="AH3"/>
  <c r="AN3"/>
  <c r="AR3"/>
  <c r="AT3"/>
  <c r="AX3"/>
  <c r="BD3"/>
  <c r="BF3"/>
  <c r="BJ3"/>
  <c r="BL3"/>
  <c r="BP3"/>
  <c r="BR3"/>
  <c r="BV3"/>
  <c r="BW3"/>
  <c r="CB3"/>
  <c r="CD3"/>
  <c r="CH3"/>
  <c r="CJ3"/>
  <c r="CN3"/>
  <c r="CO3"/>
  <c r="CT3"/>
  <c r="CV3"/>
  <c r="CZ3"/>
  <c r="DB3"/>
  <c r="DF3"/>
  <c r="DH3"/>
  <c r="DL3"/>
  <c r="DM3"/>
  <c r="DR3"/>
  <c r="DT3"/>
  <c r="DX3"/>
  <c r="ED3"/>
  <c r="EF3"/>
  <c r="EJ3"/>
  <c r="EK3"/>
  <c r="EP3"/>
  <c r="EQ3"/>
  <c r="EV3"/>
  <c r="EX3"/>
  <c r="FB3"/>
  <c r="FD3"/>
  <c r="FH3"/>
  <c r="FJ3"/>
  <c r="FN3"/>
  <c r="FP3"/>
  <c r="FT3"/>
  <c r="FU3"/>
  <c r="FZ3"/>
  <c r="GA3"/>
  <c r="GF3"/>
  <c r="GM3"/>
  <c r="B4"/>
  <c r="C4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AF4"/>
  <c r="AG4"/>
  <c r="AH4"/>
  <c r="AI4"/>
  <c r="AJ4"/>
  <c r="AK4"/>
  <c r="AN4"/>
  <c r="AO4"/>
  <c r="AP4"/>
  <c r="AQ4"/>
  <c r="AR4"/>
  <c r="AS4"/>
  <c r="AT4"/>
  <c r="AU4"/>
  <c r="AV4"/>
  <c r="AW4"/>
  <c r="AX4"/>
  <c r="AY4"/>
  <c r="AZ4"/>
  <c r="BA4"/>
  <c r="BB4"/>
  <c r="BC4"/>
  <c r="BD4"/>
  <c r="BE4"/>
  <c r="BF4"/>
  <c r="BG4"/>
  <c r="BH4"/>
  <c r="BI4"/>
  <c r="BJ4"/>
  <c r="BK4"/>
  <c r="BL4"/>
  <c r="BM4"/>
  <c r="BN4"/>
  <c r="BO4"/>
  <c r="BP4"/>
  <c r="BQ4"/>
  <c r="BR4"/>
  <c r="BS4"/>
  <c r="BT4"/>
  <c r="BU4"/>
  <c r="BV4"/>
  <c r="BW4"/>
  <c r="BX4"/>
  <c r="BY4"/>
  <c r="BZ4"/>
  <c r="CA4"/>
  <c r="CB4"/>
  <c r="CC4"/>
  <c r="CD4"/>
  <c r="CE4"/>
  <c r="CF4"/>
  <c r="CG4"/>
  <c r="CH4"/>
  <c r="CI4"/>
  <c r="CJ4"/>
  <c r="CK4"/>
  <c r="CL4"/>
  <c r="CM4"/>
  <c r="CN4"/>
  <c r="CO4"/>
  <c r="CP4"/>
  <c r="CQ4"/>
  <c r="CR4"/>
  <c r="CS4"/>
  <c r="CT4"/>
  <c r="CU4"/>
  <c r="CV4"/>
  <c r="CW4"/>
  <c r="CX4"/>
  <c r="CY4"/>
  <c r="CZ4"/>
  <c r="DA4"/>
  <c r="DB4"/>
  <c r="DC4"/>
  <c r="DD4"/>
  <c r="DE4"/>
  <c r="DF4"/>
  <c r="DG4"/>
  <c r="DH4"/>
  <c r="DI4"/>
  <c r="DJ4"/>
  <c r="DK4"/>
  <c r="DL4"/>
  <c r="DM4"/>
  <c r="DN4"/>
  <c r="DO4"/>
  <c r="DP4"/>
  <c r="DQ4"/>
  <c r="DR4"/>
  <c r="DS4"/>
  <c r="DT4"/>
  <c r="DU4"/>
  <c r="DV4"/>
  <c r="DW4"/>
  <c r="DX4"/>
  <c r="DY4"/>
  <c r="DZ4"/>
  <c r="EA4"/>
  <c r="EB4"/>
  <c r="EC4"/>
  <c r="ED4"/>
  <c r="EE4"/>
  <c r="EF4"/>
  <c r="EG4"/>
  <c r="EH4"/>
  <c r="EI4"/>
  <c r="EJ4"/>
  <c r="EK4"/>
  <c r="EL4"/>
  <c r="EM4"/>
  <c r="EN4"/>
  <c r="EO4"/>
  <c r="EP4"/>
  <c r="EQ4"/>
  <c r="ER4"/>
  <c r="ES4"/>
  <c r="ET4"/>
  <c r="EU4"/>
  <c r="EV4"/>
  <c r="EW4"/>
  <c r="EX4"/>
  <c r="EY4"/>
  <c r="EZ4"/>
  <c r="FA4"/>
  <c r="FB4"/>
  <c r="FC4"/>
  <c r="FD4"/>
  <c r="FE4"/>
  <c r="FF4"/>
  <c r="FG4"/>
  <c r="FH4"/>
  <c r="FI4"/>
  <c r="FJ4"/>
  <c r="FK4"/>
  <c r="FL4"/>
  <c r="FM4"/>
  <c r="FN4"/>
  <c r="FO4"/>
  <c r="FP4"/>
  <c r="FQ4"/>
  <c r="FR4"/>
  <c r="FS4"/>
  <c r="FT4"/>
  <c r="FU4"/>
  <c r="FV4"/>
  <c r="FW4"/>
  <c r="FX4"/>
  <c r="FY4"/>
  <c r="FZ4"/>
  <c r="GA4"/>
  <c r="GB4"/>
  <c r="GC4"/>
  <c r="GD4"/>
  <c r="GE4"/>
  <c r="GF4"/>
  <c r="GG4"/>
  <c r="GH4"/>
  <c r="GI4"/>
  <c r="GJ4"/>
  <c r="GK4"/>
  <c r="GM4"/>
  <c r="GN4"/>
  <c r="GO4"/>
  <c r="GP4"/>
  <c r="GQ4"/>
  <c r="GR4"/>
  <c r="A5"/>
  <c r="G6"/>
  <c r="M6"/>
  <c r="S6"/>
  <c r="Y6"/>
  <c r="AE6"/>
  <c r="AK6"/>
  <c r="AQ6"/>
  <c r="AW6"/>
  <c r="AX6"/>
  <c r="AY6"/>
  <c r="AZ6"/>
  <c r="BA6"/>
  <c r="BB6"/>
  <c r="BI6"/>
  <c r="BO6"/>
  <c r="BU6"/>
  <c r="CA6"/>
  <c r="CG6"/>
  <c r="CM6"/>
  <c r="CS6"/>
  <c r="CY6"/>
  <c r="DE6"/>
  <c r="DK6"/>
  <c r="DQ6"/>
  <c r="DW6"/>
  <c r="DX6"/>
  <c r="DY6"/>
  <c r="DZ6"/>
  <c r="EA6"/>
  <c r="EB6"/>
  <c r="EI6"/>
  <c r="EO6"/>
  <c r="EU6"/>
  <c r="FA6"/>
  <c r="FM6"/>
  <c r="FS6"/>
  <c r="FY6"/>
  <c r="GE6"/>
  <c r="GF6"/>
  <c r="GG6"/>
  <c r="GH6"/>
  <c r="GI6"/>
  <c r="GJ6"/>
  <c r="G7"/>
  <c r="BC7" s="1"/>
  <c r="M7"/>
  <c r="S7"/>
  <c r="Y7"/>
  <c r="AE7"/>
  <c r="AK7"/>
  <c r="AQ7"/>
  <c r="AW7"/>
  <c r="AX7"/>
  <c r="AY7"/>
  <c r="AZ7"/>
  <c r="BA7"/>
  <c r="BB7"/>
  <c r="BI7"/>
  <c r="BO7"/>
  <c r="BU7"/>
  <c r="CA7"/>
  <c r="CG7"/>
  <c r="CM7"/>
  <c r="CS7"/>
  <c r="CY7"/>
  <c r="DE7"/>
  <c r="DK7"/>
  <c r="DQ7"/>
  <c r="DW7"/>
  <c r="DX7"/>
  <c r="DY7"/>
  <c r="DZ7"/>
  <c r="EA7"/>
  <c r="EB7"/>
  <c r="EI7"/>
  <c r="EO7"/>
  <c r="EU7"/>
  <c r="FA7"/>
  <c r="FM7"/>
  <c r="FS7"/>
  <c r="FY7"/>
  <c r="GE7"/>
  <c r="GF7"/>
  <c r="GG7"/>
  <c r="GH7"/>
  <c r="GI7"/>
  <c r="GJ7"/>
  <c r="G6" i="5088"/>
  <c r="G6" i="5084" s="1"/>
  <c r="M6" i="5088"/>
  <c r="M8" i="46189" s="1"/>
  <c r="S6" i="5088"/>
  <c r="Y6"/>
  <c r="Y8" i="46189" s="1"/>
  <c r="AE6" i="5088"/>
  <c r="AE6" i="5084" s="1"/>
  <c r="AK6" i="5088"/>
  <c r="AK6" i="5084" s="1"/>
  <c r="AQ6" i="5088"/>
  <c r="AQ8" i="46189" s="1"/>
  <c r="AW6" i="5088"/>
  <c r="AW8" i="46189" s="1"/>
  <c r="AX6" i="5088"/>
  <c r="AX8" i="46189" s="1"/>
  <c r="AY6" i="5088"/>
  <c r="AY8" i="46189" s="1"/>
  <c r="AZ6" i="5088"/>
  <c r="AZ6" i="5084" s="1"/>
  <c r="BA6" i="5088"/>
  <c r="BA8" i="46189" s="1"/>
  <c r="BB6" i="5088"/>
  <c r="F6" i="46188" s="1"/>
  <c r="BI6" i="5088"/>
  <c r="BI6" i="5084" s="1"/>
  <c r="BO6" i="5088"/>
  <c r="BO8" i="46189" s="1"/>
  <c r="BU6" i="5088"/>
  <c r="BU8" i="46189" s="1"/>
  <c r="CA6" i="5088"/>
  <c r="CA6" i="5084" s="1"/>
  <c r="CG6" i="5088"/>
  <c r="CG6" i="5084" s="1"/>
  <c r="CM6" i="5088"/>
  <c r="CM8" i="46189" s="1"/>
  <c r="CS6" i="5088"/>
  <c r="CS6" i="5084" s="1"/>
  <c r="CY6" i="5088"/>
  <c r="DE6"/>
  <c r="DK6"/>
  <c r="DK8" i="46189" s="1"/>
  <c r="DQ6" i="5088"/>
  <c r="DQ8" i="46189" s="1"/>
  <c r="DW6" i="5088"/>
  <c r="DW6" i="5084" s="1"/>
  <c r="DX6" i="5088"/>
  <c r="DX8" i="46189" s="1"/>
  <c r="DY6" i="5088"/>
  <c r="J6" i="46188" s="1"/>
  <c r="DZ6" i="5088"/>
  <c r="DZ8" i="46189" s="1"/>
  <c r="EA6" i="5088"/>
  <c r="EB6"/>
  <c r="EI6"/>
  <c r="EI8" i="46189" s="1"/>
  <c r="EO6" i="5088"/>
  <c r="EO8" i="46189" s="1"/>
  <c r="EU6" i="5088"/>
  <c r="EU8" i="46189" s="1"/>
  <c r="FA6" i="5088"/>
  <c r="FA8" i="46189" s="1"/>
  <c r="FG6" i="5088"/>
  <c r="FG6" i="5084" s="1"/>
  <c r="FM6" i="5088"/>
  <c r="FM6" i="5084" s="1"/>
  <c r="FS6" i="5088"/>
  <c r="FY6"/>
  <c r="GE6"/>
  <c r="GE8" i="46189" s="1"/>
  <c r="GF6" i="5088"/>
  <c r="GF8" i="46189" s="1"/>
  <c r="GG6" i="5088"/>
  <c r="Q6" i="46188" s="1"/>
  <c r="GH6" i="5088"/>
  <c r="GH8" i="46189" s="1"/>
  <c r="GI6" i="5088"/>
  <c r="GI6" i="5084" s="1"/>
  <c r="GJ6" i="5088"/>
  <c r="GJ8" i="46189" s="1"/>
  <c r="G7" i="5088"/>
  <c r="M7"/>
  <c r="S7"/>
  <c r="S7" i="5084" s="1"/>
  <c r="Y7" i="5088"/>
  <c r="AE7"/>
  <c r="AE7" i="5084" s="1"/>
  <c r="AK7" i="5088"/>
  <c r="AK7" i="5084" s="1"/>
  <c r="AQ7" i="5088"/>
  <c r="AW7"/>
  <c r="AW7" i="5084" s="1"/>
  <c r="AX7" i="5088"/>
  <c r="AX7" i="5084" s="1"/>
  <c r="AY7" i="5088"/>
  <c r="AZ7"/>
  <c r="AZ7" i="5084" s="1"/>
  <c r="BA7" i="5088"/>
  <c r="BB7"/>
  <c r="BI7"/>
  <c r="BI7" i="5084" s="1"/>
  <c r="BO7" i="5088"/>
  <c r="BO7" i="5084" s="1"/>
  <c r="BU7" i="5088"/>
  <c r="BU7" i="5084" s="1"/>
  <c r="CA7" i="5088"/>
  <c r="CA7" i="5084" s="1"/>
  <c r="CG7" i="5088"/>
  <c r="CM7"/>
  <c r="CM7" i="5084" s="1"/>
  <c r="CS7" i="5088"/>
  <c r="CS7" i="5084" s="1"/>
  <c r="CY7" i="5088"/>
  <c r="CY7" i="5084" s="1"/>
  <c r="DE7" i="5088"/>
  <c r="DE7" i="5084" s="1"/>
  <c r="DK7" i="5088"/>
  <c r="DK7" i="5084" s="1"/>
  <c r="DQ7" i="5088"/>
  <c r="DQ7" i="5084" s="1"/>
  <c r="DW7" i="5088"/>
  <c r="DW7" i="5084" s="1"/>
  <c r="DX7" i="5088"/>
  <c r="DY7"/>
  <c r="DY7" i="5084" s="1"/>
  <c r="DZ7" i="5088"/>
  <c r="K7" i="46188" s="1"/>
  <c r="EA7" i="5088"/>
  <c r="EB7"/>
  <c r="M7" i="46188" s="1"/>
  <c r="EI7" i="5088"/>
  <c r="EO7"/>
  <c r="EO7" i="5084" s="1"/>
  <c r="EU7" i="5088"/>
  <c r="EU7" i="5084" s="1"/>
  <c r="FA7" i="5088"/>
  <c r="FG7"/>
  <c r="FG7" i="5084" s="1"/>
  <c r="FM7" i="5088"/>
  <c r="FS7"/>
  <c r="FS7" i="5084" s="1"/>
  <c r="FY7" i="5088"/>
  <c r="FY7" i="5084" s="1"/>
  <c r="GE7" i="5088"/>
  <c r="GF7"/>
  <c r="P7" i="46188" s="1"/>
  <c r="GG7" i="5088"/>
  <c r="Q7" i="46188" s="1"/>
  <c r="GH7" i="5088"/>
  <c r="GI7"/>
  <c r="S7" i="46188" s="1"/>
  <c r="GJ7" i="5088"/>
  <c r="G8"/>
  <c r="G8" i="5084" s="1"/>
  <c r="M8" i="5088"/>
  <c r="M8" i="5084" s="1"/>
  <c r="S8" i="5088"/>
  <c r="S8" i="5084" s="1"/>
  <c r="Y8" i="5088"/>
  <c r="Y8" i="5084" s="1"/>
  <c r="AE8" i="5088"/>
  <c r="AE8" i="5084" s="1"/>
  <c r="AK8" i="5088"/>
  <c r="AK8" i="5084" s="1"/>
  <c r="AQ8" i="5088"/>
  <c r="AW8"/>
  <c r="AX8"/>
  <c r="AX8" i="5084" s="1"/>
  <c r="AY8" i="5088"/>
  <c r="AY8" i="5084" s="1"/>
  <c r="AZ8" i="5088"/>
  <c r="D8" i="46188" s="1"/>
  <c r="BA8" i="5088"/>
  <c r="E8" i="46188" s="1"/>
  <c r="BB8" i="5088"/>
  <c r="F8" i="46188" s="1"/>
  <c r="BI8" i="5088"/>
  <c r="BI8" i="5084" s="1"/>
  <c r="BO8" i="5088"/>
  <c r="BO8" i="5084" s="1"/>
  <c r="BU8" i="5088"/>
  <c r="BU8" i="5084" s="1"/>
  <c r="CA8" i="5088"/>
  <c r="CA8" i="5084" s="1"/>
  <c r="CG8" i="5088"/>
  <c r="CG8" i="5084" s="1"/>
  <c r="CM8" i="5088"/>
  <c r="CM8" i="5084" s="1"/>
  <c r="CS8" i="5088"/>
  <c r="CS8" i="5084" s="1"/>
  <c r="CY8" i="5088"/>
  <c r="CY8" i="5084" s="1"/>
  <c r="DE8" i="5088"/>
  <c r="DE8" i="5084" s="1"/>
  <c r="DK8" i="5088"/>
  <c r="DK8" i="5084" s="1"/>
  <c r="DQ8" i="5088"/>
  <c r="DW8"/>
  <c r="DW8" i="5084" s="1"/>
  <c r="DX8" i="5088"/>
  <c r="DY8"/>
  <c r="DZ8"/>
  <c r="DZ8" i="5084" s="1"/>
  <c r="EA8" i="5088"/>
  <c r="EB8"/>
  <c r="EB8" i="5084" s="1"/>
  <c r="EI8" i="5088"/>
  <c r="EO8"/>
  <c r="EU8"/>
  <c r="EU8" i="5084" s="1"/>
  <c r="FA8" i="5088"/>
  <c r="FA8" i="5084" s="1"/>
  <c r="FG8" i="5088"/>
  <c r="FG8" i="5084" s="1"/>
  <c r="FM8" i="5088"/>
  <c r="FM8" i="5084" s="1"/>
  <c r="FS8" i="5088"/>
  <c r="FS8" i="5084" s="1"/>
  <c r="FY8" i="5088"/>
  <c r="FY8" i="5084" s="1"/>
  <c r="GE8" i="5088"/>
  <c r="GE8" i="5084" s="1"/>
  <c r="GF8" i="5088"/>
  <c r="GG8"/>
  <c r="GG8" i="5084" s="1"/>
  <c r="GH8" i="5088"/>
  <c r="GI8"/>
  <c r="GJ8"/>
  <c r="T8" i="46188" s="1"/>
  <c r="G9" i="5088"/>
  <c r="G9" i="5084" s="1"/>
  <c r="M9" i="5088"/>
  <c r="M9" i="5084" s="1"/>
  <c r="S9" i="5088"/>
  <c r="Y9"/>
  <c r="AE9"/>
  <c r="AE9" i="5084" s="1"/>
  <c r="AK9" i="5088"/>
  <c r="AQ9"/>
  <c r="AW9"/>
  <c r="AW9" i="5084" s="1"/>
  <c r="AX9" i="5088"/>
  <c r="AY9"/>
  <c r="AZ9"/>
  <c r="BA9"/>
  <c r="BB9"/>
  <c r="F9" i="46188" s="1"/>
  <c r="BI9" i="5088"/>
  <c r="BI9" i="5084" s="1"/>
  <c r="BO9" i="5088"/>
  <c r="BU9"/>
  <c r="BU9" i="5084" s="1"/>
  <c r="CA9" i="5088"/>
  <c r="CA9" i="5084" s="1"/>
  <c r="CG9" i="5088"/>
  <c r="CG9" i="5084" s="1"/>
  <c r="CM9" i="5088"/>
  <c r="CM9" i="5084" s="1"/>
  <c r="CS9" i="5088"/>
  <c r="CS9" i="5084" s="1"/>
  <c r="CY9" i="5088"/>
  <c r="CY9" i="5084" s="1"/>
  <c r="DE9" i="5088"/>
  <c r="DK9"/>
  <c r="DK9" i="5084" s="1"/>
  <c r="DQ9" i="5088"/>
  <c r="DQ9" i="5084" s="1"/>
  <c r="DW9" i="5088"/>
  <c r="DW9" i="5084" s="1"/>
  <c r="DX9" i="5088"/>
  <c r="I9" i="46188" s="1"/>
  <c r="DY9" i="5088"/>
  <c r="J9" i="46188" s="1"/>
  <c r="DZ9" i="5088"/>
  <c r="K9" i="46188" s="1"/>
  <c r="EA9" i="5088"/>
  <c r="EA9" i="5084" s="1"/>
  <c r="EB9" i="5088"/>
  <c r="M9" i="46188" s="1"/>
  <c r="EI9" i="5088"/>
  <c r="EO9"/>
  <c r="EO9" i="5084" s="1"/>
  <c r="EU9" i="5088"/>
  <c r="EU9" i="5084" s="1"/>
  <c r="FA9" i="5088"/>
  <c r="FA9" i="5084" s="1"/>
  <c r="FG9" i="5088"/>
  <c r="FG9" i="5084" s="1"/>
  <c r="FM9" i="5088"/>
  <c r="FS9"/>
  <c r="FS9" i="5084" s="1"/>
  <c r="FY9" i="5088"/>
  <c r="FY9" i="5084" s="1"/>
  <c r="GE9" i="5088"/>
  <c r="GE9" i="5084" s="1"/>
  <c r="GF9" i="5088"/>
  <c r="GF9" i="5084" s="1"/>
  <c r="GG9" i="5088"/>
  <c r="GH9"/>
  <c r="GI9"/>
  <c r="S9" i="46188" s="1"/>
  <c r="GJ9" i="5088"/>
  <c r="G10"/>
  <c r="M10"/>
  <c r="S10"/>
  <c r="Y10"/>
  <c r="AE10"/>
  <c r="AK10"/>
  <c r="AQ10"/>
  <c r="AW10"/>
  <c r="AX10"/>
  <c r="B10" i="46188" s="1"/>
  <c r="AY10" i="5088"/>
  <c r="C10" i="46188" s="1"/>
  <c r="AZ10" i="5088"/>
  <c r="BA10"/>
  <c r="E10" i="46188" s="1"/>
  <c r="BB10" i="5088"/>
  <c r="BI10"/>
  <c r="BO10"/>
  <c r="BU10"/>
  <c r="CA10"/>
  <c r="CG10"/>
  <c r="CM10"/>
  <c r="CS10"/>
  <c r="CY10"/>
  <c r="DE10"/>
  <c r="DK10"/>
  <c r="DQ10"/>
  <c r="DW10"/>
  <c r="DX10"/>
  <c r="GM10" s="1"/>
  <c r="W10" i="46188" s="1"/>
  <c r="DY10" i="5088"/>
  <c r="DZ10"/>
  <c r="K10" i="46188" s="1"/>
  <c r="EA10" i="5088"/>
  <c r="EB10"/>
  <c r="EI10"/>
  <c r="EO10"/>
  <c r="EU10"/>
  <c r="FA10"/>
  <c r="FG10"/>
  <c r="FM10"/>
  <c r="FS10"/>
  <c r="FY10"/>
  <c r="GE10"/>
  <c r="GF10"/>
  <c r="GG10"/>
  <c r="Q10" i="46188" s="1"/>
  <c r="GH10" i="5088"/>
  <c r="GI10"/>
  <c r="S10" i="46188" s="1"/>
  <c r="GJ10" i="5088"/>
  <c r="T10" i="46188" s="1"/>
  <c r="G11" i="5088"/>
  <c r="M11"/>
  <c r="S11"/>
  <c r="Y11"/>
  <c r="AE11"/>
  <c r="AK11"/>
  <c r="AQ11"/>
  <c r="AW11"/>
  <c r="AX11"/>
  <c r="B11" i="46188" s="1"/>
  <c r="AY11" i="5088"/>
  <c r="C11" i="46188" s="1"/>
  <c r="AZ11" i="5088"/>
  <c r="D11" i="46188" s="1"/>
  <c r="BA11" i="5088"/>
  <c r="E11" i="46188" s="1"/>
  <c r="BB11" i="5088"/>
  <c r="BI11"/>
  <c r="BO11"/>
  <c r="BU11"/>
  <c r="CA11"/>
  <c r="CG11"/>
  <c r="CM11"/>
  <c r="CS11"/>
  <c r="CY11"/>
  <c r="DE11"/>
  <c r="DK11"/>
  <c r="DQ11"/>
  <c r="DW11"/>
  <c r="DX11"/>
  <c r="EC11" s="1"/>
  <c r="C11" i="1" s="1"/>
  <c r="DY11" i="5088"/>
  <c r="DZ11"/>
  <c r="K11" i="46188" s="1"/>
  <c r="EA11" i="5088"/>
  <c r="EB11"/>
  <c r="M11" i="46188" s="1"/>
  <c r="EI11" i="5088"/>
  <c r="EO11"/>
  <c r="EU11"/>
  <c r="FA11"/>
  <c r="FG11"/>
  <c r="FM11"/>
  <c r="FS11"/>
  <c r="FY11"/>
  <c r="GE11"/>
  <c r="GF11"/>
  <c r="GG11"/>
  <c r="GH11"/>
  <c r="GI11"/>
  <c r="S11" i="46188" s="1"/>
  <c r="GJ11" i="5088"/>
  <c r="G12"/>
  <c r="M12"/>
  <c r="S12"/>
  <c r="Y12"/>
  <c r="AE12"/>
  <c r="AK12"/>
  <c r="AQ12"/>
  <c r="AW12"/>
  <c r="AX12"/>
  <c r="B12" i="46188" s="1"/>
  <c r="AY12" i="5088"/>
  <c r="AZ12"/>
  <c r="BA12"/>
  <c r="BB12"/>
  <c r="F12" i="46188" s="1"/>
  <c r="BI12" i="5088"/>
  <c r="BO12"/>
  <c r="BU12"/>
  <c r="CA12"/>
  <c r="CG12"/>
  <c r="CM12"/>
  <c r="CS12"/>
  <c r="CY12"/>
  <c r="DE12"/>
  <c r="DK12"/>
  <c r="DQ12"/>
  <c r="DW12"/>
  <c r="DX12"/>
  <c r="DY12"/>
  <c r="DZ12"/>
  <c r="EA12"/>
  <c r="L12" i="46188" s="1"/>
  <c r="EB12" i="5088"/>
  <c r="M12" i="46188" s="1"/>
  <c r="EI12" i="5088"/>
  <c r="EO12"/>
  <c r="EU12"/>
  <c r="FA12"/>
  <c r="FG12"/>
  <c r="FM12"/>
  <c r="FS12"/>
  <c r="FY12"/>
  <c r="GE12"/>
  <c r="GF12"/>
  <c r="GG12"/>
  <c r="Q12" i="46188" s="1"/>
  <c r="GH12" i="5088"/>
  <c r="GI12"/>
  <c r="GJ12"/>
  <c r="T12" i="46188" s="1"/>
  <c r="G13" i="5088"/>
  <c r="M13"/>
  <c r="S13"/>
  <c r="Y13"/>
  <c r="AE13"/>
  <c r="AK13"/>
  <c r="AQ13"/>
  <c r="AW13"/>
  <c r="AX13"/>
  <c r="B13" i="46188" s="1"/>
  <c r="AY13" i="5088"/>
  <c r="C13" i="46188" s="1"/>
  <c r="AZ13" i="5088"/>
  <c r="D13" i="46188" s="1"/>
  <c r="BA13" i="5088"/>
  <c r="BB13"/>
  <c r="F13" i="46188" s="1"/>
  <c r="BI13" i="5088"/>
  <c r="BO13"/>
  <c r="BU13"/>
  <c r="CA13"/>
  <c r="CG13"/>
  <c r="CM13"/>
  <c r="CS13"/>
  <c r="CY13"/>
  <c r="DE13"/>
  <c r="DK13"/>
  <c r="DQ13"/>
  <c r="DW13"/>
  <c r="DX13"/>
  <c r="DY13"/>
  <c r="J13" i="46188" s="1"/>
  <c r="DZ13" i="5088"/>
  <c r="K13" i="46188" s="1"/>
  <c r="EA13" i="5088"/>
  <c r="L13" i="46188" s="1"/>
  <c r="EB13" i="5088"/>
  <c r="EI13"/>
  <c r="EO13"/>
  <c r="EU13"/>
  <c r="FA13"/>
  <c r="FG13"/>
  <c r="FM13"/>
  <c r="FS13"/>
  <c r="FY13"/>
  <c r="GE13"/>
  <c r="GF13"/>
  <c r="P13" i="46188" s="1"/>
  <c r="GG13" i="5088"/>
  <c r="Q13" i="46188" s="1"/>
  <c r="GH13" i="5088"/>
  <c r="R13" i="46188" s="1"/>
  <c r="GI13" i="5088"/>
  <c r="GJ13"/>
  <c r="G14"/>
  <c r="M14"/>
  <c r="S14"/>
  <c r="Y14"/>
  <c r="AE14"/>
  <c r="AK14"/>
  <c r="AQ14"/>
  <c r="AW14"/>
  <c r="AX14"/>
  <c r="B14" i="46188" s="1"/>
  <c r="AY14" i="5088"/>
  <c r="C14" i="46188" s="1"/>
  <c r="AZ14" i="5088"/>
  <c r="BA14"/>
  <c r="BB14"/>
  <c r="BI14"/>
  <c r="BO14"/>
  <c r="BU14"/>
  <c r="CA14"/>
  <c r="CG14"/>
  <c r="CM14"/>
  <c r="CS14"/>
  <c r="CY14"/>
  <c r="DE14"/>
  <c r="DK14"/>
  <c r="DQ14"/>
  <c r="DW14"/>
  <c r="DX14"/>
  <c r="I14" i="46188" s="1"/>
  <c r="DY14" i="5088"/>
  <c r="DZ14"/>
  <c r="EA14"/>
  <c r="L14" i="46188" s="1"/>
  <c r="EB14" i="5088"/>
  <c r="EI14"/>
  <c r="EO14"/>
  <c r="EU14"/>
  <c r="FA14"/>
  <c r="FG14"/>
  <c r="FM14"/>
  <c r="FS14"/>
  <c r="FY14"/>
  <c r="GE14"/>
  <c r="GF14"/>
  <c r="P14" i="46188" s="1"/>
  <c r="GG14" i="5088"/>
  <c r="Q14" i="46188" s="1"/>
  <c r="GH14" i="5088"/>
  <c r="R14" i="46188" s="1"/>
  <c r="GI14" i="5088"/>
  <c r="GJ14"/>
  <c r="T14" i="46188" s="1"/>
  <c r="G15" i="5088"/>
  <c r="M15"/>
  <c r="S15"/>
  <c r="Y15"/>
  <c r="AE15"/>
  <c r="AK15"/>
  <c r="AQ15"/>
  <c r="AW15"/>
  <c r="AX15"/>
  <c r="AY15"/>
  <c r="C15" i="46188" s="1"/>
  <c r="AZ15" i="5088"/>
  <c r="BA15"/>
  <c r="BB15"/>
  <c r="BI15"/>
  <c r="BO15"/>
  <c r="BU15"/>
  <c r="CA15"/>
  <c r="CG15"/>
  <c r="CM15"/>
  <c r="CS15"/>
  <c r="CY15"/>
  <c r="DE15"/>
  <c r="DK15"/>
  <c r="DQ15"/>
  <c r="DW15"/>
  <c r="DX15"/>
  <c r="DY15"/>
  <c r="J15" i="46188" s="1"/>
  <c r="DZ15" i="5088"/>
  <c r="K15" i="46188" s="1"/>
  <c r="EA15" i="5088"/>
  <c r="L15" i="46188" s="1"/>
  <c r="EB15" i="5088"/>
  <c r="EI15"/>
  <c r="EO15"/>
  <c r="EU15"/>
  <c r="FA15"/>
  <c r="FG15"/>
  <c r="FM15"/>
  <c r="FS15"/>
  <c r="FY15"/>
  <c r="GE15"/>
  <c r="GF15"/>
  <c r="P15" i="46188" s="1"/>
  <c r="GG15" i="5088"/>
  <c r="GH15"/>
  <c r="R15" i="46188" s="1"/>
  <c r="GI15" i="5088"/>
  <c r="S15" i="46188" s="1"/>
  <c r="GJ15" i="5088"/>
  <c r="G16"/>
  <c r="M16"/>
  <c r="S16"/>
  <c r="Y16"/>
  <c r="AE16"/>
  <c r="AK16"/>
  <c r="AQ16"/>
  <c r="AW16"/>
  <c r="AX16"/>
  <c r="AY16"/>
  <c r="C16" i="46188" s="1"/>
  <c r="AZ16" i="5088"/>
  <c r="D16" i="46188" s="1"/>
  <c r="BA16" i="5088"/>
  <c r="E16" i="46188" s="1"/>
  <c r="BB16" i="5088"/>
  <c r="F16" i="46188" s="1"/>
  <c r="BI16" i="5088"/>
  <c r="BO16"/>
  <c r="BU16"/>
  <c r="CA16"/>
  <c r="CG16"/>
  <c r="CM16"/>
  <c r="CS16"/>
  <c r="CY16"/>
  <c r="DE16"/>
  <c r="DK16"/>
  <c r="DQ16"/>
  <c r="DW16"/>
  <c r="DX16"/>
  <c r="DY16"/>
  <c r="DZ16"/>
  <c r="K16" i="46188" s="1"/>
  <c r="EA16" i="5088"/>
  <c r="L16" i="46188" s="1"/>
  <c r="EB16" i="5088"/>
  <c r="EI16"/>
  <c r="EO16"/>
  <c r="EU16"/>
  <c r="FA16"/>
  <c r="FG16"/>
  <c r="FM16"/>
  <c r="FS16"/>
  <c r="FY16"/>
  <c r="GE16"/>
  <c r="GF16"/>
  <c r="GG16"/>
  <c r="GH16"/>
  <c r="GI16"/>
  <c r="GJ16"/>
  <c r="T16" i="46188" s="1"/>
  <c r="B17" i="5088"/>
  <c r="B10" i="5084" s="1"/>
  <c r="C17" i="5088"/>
  <c r="C10" i="5084" s="1"/>
  <c r="D17" i="5088"/>
  <c r="D10" i="5084" s="1"/>
  <c r="E17" i="5088"/>
  <c r="F17"/>
  <c r="H17"/>
  <c r="H10" i="5084" s="1"/>
  <c r="I17" i="5088"/>
  <c r="I10" i="5084" s="1"/>
  <c r="J17" i="5088"/>
  <c r="J10" i="5084" s="1"/>
  <c r="K17" i="5088"/>
  <c r="K10" i="5084" s="1"/>
  <c r="L17" i="5088"/>
  <c r="L10" i="5084" s="1"/>
  <c r="N17" i="5088"/>
  <c r="N10" i="5084" s="1"/>
  <c r="O17" i="5088"/>
  <c r="P17"/>
  <c r="P10" i="5084" s="1"/>
  <c r="Q17" i="5088"/>
  <c r="R17"/>
  <c r="R10" i="5084" s="1"/>
  <c r="T17" i="5088"/>
  <c r="T10" i="5084" s="1"/>
  <c r="U17" i="5088"/>
  <c r="U10" i="5084" s="1"/>
  <c r="V17" i="5088"/>
  <c r="W17"/>
  <c r="W10" i="5084" s="1"/>
  <c r="X17" i="5088"/>
  <c r="X10" i="5084" s="1"/>
  <c r="Z17" i="5088"/>
  <c r="AA17"/>
  <c r="AA10" i="5084" s="1"/>
  <c r="AB17" i="5088"/>
  <c r="AB10" i="5084" s="1"/>
  <c r="AC17" i="5088"/>
  <c r="AC10" i="5084" s="1"/>
  <c r="AD17" i="5088"/>
  <c r="AD10" i="5084" s="1"/>
  <c r="AF17" i="5088"/>
  <c r="AF10" i="5084" s="1"/>
  <c r="AG17" i="5088"/>
  <c r="AG10" i="5084" s="1"/>
  <c r="AH17" i="5088"/>
  <c r="AI17"/>
  <c r="AJ17"/>
  <c r="AL17"/>
  <c r="AM17"/>
  <c r="AN17"/>
  <c r="AN10" i="5084" s="1"/>
  <c r="AO17" i="5088"/>
  <c r="AP17"/>
  <c r="AR17"/>
  <c r="AS17"/>
  <c r="AS10" i="5084" s="1"/>
  <c r="AT17" i="5088"/>
  <c r="AT10" i="5084" s="1"/>
  <c r="AU17" i="5088"/>
  <c r="AU10" i="5084" s="1"/>
  <c r="AV17" i="5088"/>
  <c r="AV10" i="5084" s="1"/>
  <c r="BD17" i="5088"/>
  <c r="BD10" i="5084" s="1"/>
  <c r="BE17" i="5088"/>
  <c r="BE10" i="5084" s="1"/>
  <c r="BF17" i="5088"/>
  <c r="BF10" i="5084" s="1"/>
  <c r="BG17" i="5088"/>
  <c r="BG10" i="5084" s="1"/>
  <c r="BH17" i="5088"/>
  <c r="BJ17"/>
  <c r="BJ10" i="5084" s="1"/>
  <c r="BK17" i="5088"/>
  <c r="BK10" i="5084" s="1"/>
  <c r="BL17" i="5088"/>
  <c r="BL10" i="5084" s="1"/>
  <c r="BM17" i="5088"/>
  <c r="BM10" i="5084" s="1"/>
  <c r="BN17" i="5088"/>
  <c r="BP17"/>
  <c r="BP10" i="5084" s="1"/>
  <c r="BQ17" i="5088"/>
  <c r="BQ10" i="5084" s="1"/>
  <c r="BR17" i="5088"/>
  <c r="BR10" i="5084" s="1"/>
  <c r="BS17" i="5088"/>
  <c r="BS10" i="5084" s="1"/>
  <c r="BT17" i="5088"/>
  <c r="BT10" i="5084" s="1"/>
  <c r="BV17" i="5088"/>
  <c r="BV10" i="5084" s="1"/>
  <c r="BW17" i="5088"/>
  <c r="BW10" i="5084" s="1"/>
  <c r="BX17" i="5088"/>
  <c r="BX10" i="5084" s="1"/>
  <c r="BY17" i="5088"/>
  <c r="BY10" i="5084" s="1"/>
  <c r="BZ17" i="5088"/>
  <c r="BZ10" i="5084" s="1"/>
  <c r="CB17" i="5088"/>
  <c r="CB10" i="5084" s="1"/>
  <c r="CC17" i="5088"/>
  <c r="CC10" i="5084" s="1"/>
  <c r="CD17" i="5088"/>
  <c r="CD10" i="5084" s="1"/>
  <c r="CE17" i="5088"/>
  <c r="CE10" i="5084" s="1"/>
  <c r="CF17" i="5088"/>
  <c r="CF10" i="5084" s="1"/>
  <c r="CH17" i="5088"/>
  <c r="CH10" i="5084" s="1"/>
  <c r="CI17" i="5088"/>
  <c r="CI10" i="5084" s="1"/>
  <c r="CJ17" i="5088"/>
  <c r="CJ10" i="5084" s="1"/>
  <c r="CK17" i="5088"/>
  <c r="CL17"/>
  <c r="CN17"/>
  <c r="CN10" i="5084" s="1"/>
  <c r="CO17" i="5088"/>
  <c r="CO10" i="5084" s="1"/>
  <c r="CP17" i="5088"/>
  <c r="CP10" i="5084" s="1"/>
  <c r="CQ17" i="5088"/>
  <c r="CR17"/>
  <c r="CR10" i="5084" s="1"/>
  <c r="CT17" i="5088"/>
  <c r="CT10" i="5084" s="1"/>
  <c r="CU17" i="5088"/>
  <c r="CU10" i="5084" s="1"/>
  <c r="CV17" i="5088"/>
  <c r="CV10" i="5084" s="1"/>
  <c r="CW17" i="5088"/>
  <c r="CX17"/>
  <c r="CX10" i="5084" s="1"/>
  <c r="CZ17" i="5088"/>
  <c r="CZ10" i="5084" s="1"/>
  <c r="DA17" i="5088"/>
  <c r="DA10" i="5084" s="1"/>
  <c r="DB17" i="5088"/>
  <c r="DB10" i="5084" s="1"/>
  <c r="DC17" i="5088"/>
  <c r="DC10" i="5084" s="1"/>
  <c r="DD17" i="5088"/>
  <c r="DD10" i="5084" s="1"/>
  <c r="DF17" i="5088"/>
  <c r="DF10" i="5084" s="1"/>
  <c r="DG17" i="5088"/>
  <c r="DG10" i="5084" s="1"/>
  <c r="DH17" i="5088"/>
  <c r="DH10" i="5084" s="1"/>
  <c r="DI17" i="5088"/>
  <c r="DI10" i="5084" s="1"/>
  <c r="DJ17" i="5088"/>
  <c r="DJ10" i="5084" s="1"/>
  <c r="DL17" i="5088"/>
  <c r="DL10" i="5084" s="1"/>
  <c r="DM17" i="5088"/>
  <c r="DN17"/>
  <c r="DN10" i="5084" s="1"/>
  <c r="DO17" i="5088"/>
  <c r="DO10" i="5084" s="1"/>
  <c r="DP17" i="5088"/>
  <c r="DP10" i="5084" s="1"/>
  <c r="DR17" i="5088"/>
  <c r="DR10" i="5084" s="1"/>
  <c r="DS17" i="5088"/>
  <c r="DS10" i="5084" s="1"/>
  <c r="DT17" i="5088"/>
  <c r="DT10" i="5084" s="1"/>
  <c r="DU17" i="5088"/>
  <c r="DU10" i="5084" s="1"/>
  <c r="DV17" i="5088"/>
  <c r="DV10" i="5084" s="1"/>
  <c r="ED17" i="5088"/>
  <c r="ED10" i="5084" s="1"/>
  <c r="EE17" i="5088"/>
  <c r="EE10" i="5084" s="1"/>
  <c r="EF17" i="5088"/>
  <c r="EF10" i="5084" s="1"/>
  <c r="EG17" i="5088"/>
  <c r="EG10" i="5084" s="1"/>
  <c r="EH17" i="5088"/>
  <c r="EH10" i="5084" s="1"/>
  <c r="EJ17" i="5088"/>
  <c r="EJ10" i="5084" s="1"/>
  <c r="EK17" i="5088"/>
  <c r="EK10" i="5084" s="1"/>
  <c r="EL17" i="5088"/>
  <c r="EM17"/>
  <c r="EN17"/>
  <c r="EN10" i="5084" s="1"/>
  <c r="EP17" i="5088"/>
  <c r="EP10" i="5084" s="1"/>
  <c r="EQ17" i="5088"/>
  <c r="EQ10" i="5084" s="1"/>
  <c r="ER17" i="5088"/>
  <c r="ER10" i="5084" s="1"/>
  <c r="ES17" i="5088"/>
  <c r="ES10" i="5084" s="1"/>
  <c r="ET17" i="5088"/>
  <c r="ET10" i="5084" s="1"/>
  <c r="EV17" i="5088"/>
  <c r="EW17"/>
  <c r="EX17"/>
  <c r="EX10" i="5084" s="1"/>
  <c r="EY17" i="5088"/>
  <c r="EY10" i="5084" s="1"/>
  <c r="EZ17" i="5088"/>
  <c r="EZ10" i="5084" s="1"/>
  <c r="FB17" i="5088"/>
  <c r="FB10" i="5084" s="1"/>
  <c r="FC17" i="5088"/>
  <c r="FC10" i="5084" s="1"/>
  <c r="FD17" i="5088"/>
  <c r="FD10" i="5084" s="1"/>
  <c r="FE17" i="5088"/>
  <c r="FF17"/>
  <c r="FF10" i="5084" s="1"/>
  <c r="FH17" i="5088"/>
  <c r="FH10" i="5084" s="1"/>
  <c r="FI17" i="5088"/>
  <c r="FI10" i="5084" s="1"/>
  <c r="FJ17" i="5088"/>
  <c r="FJ10" i="5084" s="1"/>
  <c r="FK17" i="5088"/>
  <c r="FL17"/>
  <c r="FL10" i="5084" s="1"/>
  <c r="FN17" i="5088"/>
  <c r="FO17"/>
  <c r="FP17"/>
  <c r="FP10" i="5084" s="1"/>
  <c r="FQ17" i="5088"/>
  <c r="FQ10" i="5084" s="1"/>
  <c r="FR17" i="5088"/>
  <c r="FR10" i="5084" s="1"/>
  <c r="FT17" i="5088"/>
  <c r="FT10" i="5084" s="1"/>
  <c r="FU17" i="5088"/>
  <c r="FU10" i="5084" s="1"/>
  <c r="FV17" i="5088"/>
  <c r="FV10" i="5084" s="1"/>
  <c r="FW17" i="5088"/>
  <c r="FW10" i="5084" s="1"/>
  <c r="FX17" i="5088"/>
  <c r="FZ17"/>
  <c r="FZ10" i="5084" s="1"/>
  <c r="GA17" i="5088"/>
  <c r="GB17"/>
  <c r="GB10" i="5084" s="1"/>
  <c r="GC17" i="5088"/>
  <c r="GC10" i="5084" s="1"/>
  <c r="GD17" i="5088"/>
  <c r="G20"/>
  <c r="M20"/>
  <c r="S20"/>
  <c r="Y20"/>
  <c r="AE20"/>
  <c r="AK20"/>
  <c r="AQ20"/>
  <c r="AW20"/>
  <c r="AX20"/>
  <c r="AY20"/>
  <c r="AZ20"/>
  <c r="BA20"/>
  <c r="E20" i="46188" s="1"/>
  <c r="BB20" i="5088"/>
  <c r="F20" i="46188" s="1"/>
  <c r="BI20" i="5088"/>
  <c r="BO20"/>
  <c r="BU20"/>
  <c r="CA20"/>
  <c r="CG20"/>
  <c r="CM20"/>
  <c r="CS20"/>
  <c r="CY20"/>
  <c r="DE20"/>
  <c r="DK20"/>
  <c r="DQ20"/>
  <c r="DW20"/>
  <c r="DX20"/>
  <c r="I20" i="46188" s="1"/>
  <c r="DY20" i="5088"/>
  <c r="J20" i="46188" s="1"/>
  <c r="DZ20" i="5088"/>
  <c r="EA20"/>
  <c r="EB20"/>
  <c r="EI20"/>
  <c r="EO20"/>
  <c r="EU20"/>
  <c r="FA20"/>
  <c r="FG20"/>
  <c r="FM20"/>
  <c r="FS20"/>
  <c r="FY20"/>
  <c r="GE20"/>
  <c r="GF20"/>
  <c r="GM20" s="1"/>
  <c r="W20" i="46188" s="1"/>
  <c r="GG20" i="5088"/>
  <c r="Q20" i="46188" s="1"/>
  <c r="GH20" i="5088"/>
  <c r="R20" i="46188" s="1"/>
  <c r="GI20" i="5088"/>
  <c r="GJ20"/>
  <c r="GQ20" s="1"/>
  <c r="AA20" i="46188" s="1"/>
  <c r="G21" i="5088"/>
  <c r="M21"/>
  <c r="S21"/>
  <c r="Y21"/>
  <c r="AE21"/>
  <c r="AK21"/>
  <c r="AQ21"/>
  <c r="AW21"/>
  <c r="AX21"/>
  <c r="B21" i="46188" s="1"/>
  <c r="AY21" i="5088"/>
  <c r="C21" i="46188" s="1"/>
  <c r="AZ21" i="5088"/>
  <c r="D21" i="46188" s="1"/>
  <c r="BA21" i="5088"/>
  <c r="E21" i="46188" s="1"/>
  <c r="BB21" i="5088"/>
  <c r="BI21"/>
  <c r="BO21"/>
  <c r="BU21"/>
  <c r="CA21"/>
  <c r="CG21"/>
  <c r="CM21"/>
  <c r="CS21"/>
  <c r="CY21"/>
  <c r="DE21"/>
  <c r="DK21"/>
  <c r="DQ21"/>
  <c r="DW21"/>
  <c r="DX21"/>
  <c r="I21" i="46188" s="1"/>
  <c r="DY21" i="5088"/>
  <c r="J21" i="46188" s="1"/>
  <c r="DZ21" i="5088"/>
  <c r="K21" i="46188" s="1"/>
  <c r="EA21" i="5088"/>
  <c r="EB21"/>
  <c r="M21" i="46188" s="1"/>
  <c r="EI21" i="5088"/>
  <c r="EO21"/>
  <c r="EU21"/>
  <c r="FA21"/>
  <c r="FG21"/>
  <c r="FM21"/>
  <c r="FS21"/>
  <c r="FY21"/>
  <c r="GE21"/>
  <c r="GF21"/>
  <c r="GG21"/>
  <c r="GH21"/>
  <c r="R21" i="46188" s="1"/>
  <c r="GI21" i="5088"/>
  <c r="GJ21"/>
  <c r="GQ21" s="1"/>
  <c r="AA21" i="46188" s="1"/>
  <c r="G22" i="5088"/>
  <c r="M22"/>
  <c r="S22"/>
  <c r="Y22"/>
  <c r="AE22"/>
  <c r="AK22"/>
  <c r="AQ22"/>
  <c r="AW22"/>
  <c r="AX22"/>
  <c r="B22" i="46188" s="1"/>
  <c r="AY22" i="5088"/>
  <c r="AZ22"/>
  <c r="BA22"/>
  <c r="E22" i="46188" s="1"/>
  <c r="BB22" i="5088"/>
  <c r="BI22"/>
  <c r="BO22"/>
  <c r="BU22"/>
  <c r="CA22"/>
  <c r="CG22"/>
  <c r="CM22"/>
  <c r="CS22"/>
  <c r="CY22"/>
  <c r="DE22"/>
  <c r="DK22"/>
  <c r="DQ22"/>
  <c r="DW22"/>
  <c r="DX22"/>
  <c r="DY22"/>
  <c r="J22" i="46188" s="1"/>
  <c r="DZ22" i="5088"/>
  <c r="K22" i="46188" s="1"/>
  <c r="EA22" i="5088"/>
  <c r="L22" i="46188" s="1"/>
  <c r="EB22" i="5088"/>
  <c r="EI22"/>
  <c r="EO22"/>
  <c r="EU22"/>
  <c r="FA22"/>
  <c r="FG22"/>
  <c r="FM22"/>
  <c r="FS22"/>
  <c r="FY22"/>
  <c r="GE22"/>
  <c r="GF22"/>
  <c r="P22" i="46188" s="1"/>
  <c r="GG22" i="5088"/>
  <c r="GH22"/>
  <c r="R22" i="46188" s="1"/>
  <c r="GI22" i="5088"/>
  <c r="S22" i="46188" s="1"/>
  <c r="GJ22" i="5088"/>
  <c r="GQ22" s="1"/>
  <c r="AA22" i="46188" s="1"/>
  <c r="G23" i="5088"/>
  <c r="M23"/>
  <c r="S23"/>
  <c r="Y23"/>
  <c r="AE23"/>
  <c r="AK23"/>
  <c r="AQ23"/>
  <c r="AW23"/>
  <c r="AX23"/>
  <c r="AY23"/>
  <c r="AZ23"/>
  <c r="D23" i="46188" s="1"/>
  <c r="BA23" i="5088"/>
  <c r="E23" i="46188" s="1"/>
  <c r="BB23" i="5088"/>
  <c r="F23" i="46188" s="1"/>
  <c r="BI23" i="5088"/>
  <c r="BO23"/>
  <c r="BU23"/>
  <c r="CA23"/>
  <c r="CG23"/>
  <c r="CM23"/>
  <c r="CS23"/>
  <c r="CY23"/>
  <c r="DE23"/>
  <c r="DK23"/>
  <c r="DQ23"/>
  <c r="DW23"/>
  <c r="DX23"/>
  <c r="DY23"/>
  <c r="DZ23"/>
  <c r="EA23"/>
  <c r="L23" i="46188" s="1"/>
  <c r="EB23" i="5088"/>
  <c r="EI23"/>
  <c r="EO23"/>
  <c r="EU23"/>
  <c r="FA23"/>
  <c r="FG23"/>
  <c r="FM23"/>
  <c r="FS23"/>
  <c r="FY23"/>
  <c r="GE23"/>
  <c r="GF23"/>
  <c r="P23" i="46188" s="1"/>
  <c r="GG23" i="5088"/>
  <c r="Q23" i="46188" s="1"/>
  <c r="GH23" i="5088"/>
  <c r="GI23"/>
  <c r="GJ23"/>
  <c r="T23" i="46188" s="1"/>
  <c r="G24" i="5088"/>
  <c r="M24"/>
  <c r="S24"/>
  <c r="Y24"/>
  <c r="AE24"/>
  <c r="AK24"/>
  <c r="AQ24"/>
  <c r="AW24"/>
  <c r="AX24"/>
  <c r="AY24"/>
  <c r="AZ24"/>
  <c r="D24" i="46188" s="1"/>
  <c r="BA24" i="5088"/>
  <c r="E24" i="46188" s="1"/>
  <c r="BB24" i="5088"/>
  <c r="F24" i="46188" s="1"/>
  <c r="BI24" i="5088"/>
  <c r="BO24"/>
  <c r="BU24"/>
  <c r="CA24"/>
  <c r="CG24"/>
  <c r="CM24"/>
  <c r="CS24"/>
  <c r="CY24"/>
  <c r="DE24"/>
  <c r="DK24"/>
  <c r="DQ24"/>
  <c r="DW24"/>
  <c r="DX24"/>
  <c r="I24" i="46188" s="1"/>
  <c r="DY24" i="5088"/>
  <c r="J24" i="46188" s="1"/>
  <c r="DZ24" i="5088"/>
  <c r="K24" i="46188" s="1"/>
  <c r="EA24" i="5088"/>
  <c r="EB24"/>
  <c r="EI24"/>
  <c r="EO24"/>
  <c r="EU24"/>
  <c r="FA24"/>
  <c r="FG24"/>
  <c r="FM24"/>
  <c r="FS24"/>
  <c r="FY24"/>
  <c r="GE24"/>
  <c r="GF24"/>
  <c r="P24" i="46188" s="1"/>
  <c r="GG24" i="5088"/>
  <c r="Q24" i="46188" s="1"/>
  <c r="GH24" i="5088"/>
  <c r="R24" i="46188" s="1"/>
  <c r="GI24" i="5088"/>
  <c r="GJ24"/>
  <c r="G25"/>
  <c r="M25"/>
  <c r="S25"/>
  <c r="Y25"/>
  <c r="AE25"/>
  <c r="AK25"/>
  <c r="AQ25"/>
  <c r="AW25"/>
  <c r="AX25"/>
  <c r="B26" i="46188" s="1"/>
  <c r="AY25" i="5088"/>
  <c r="AZ25"/>
  <c r="GO25" s="1"/>
  <c r="Y26" i="46188" s="1"/>
  <c r="BA25" i="5088"/>
  <c r="E26" i="46188" s="1"/>
  <c r="BB25" i="5088"/>
  <c r="F26" i="46188" s="1"/>
  <c r="BI25" i="5088"/>
  <c r="BO25"/>
  <c r="BU25"/>
  <c r="CA25"/>
  <c r="CG25"/>
  <c r="CM25"/>
  <c r="CS25"/>
  <c r="CY25"/>
  <c r="DE25"/>
  <c r="DK25"/>
  <c r="DQ25"/>
  <c r="DW25"/>
  <c r="DX25"/>
  <c r="DY25"/>
  <c r="DZ25"/>
  <c r="EA25"/>
  <c r="L26" i="46188" s="1"/>
  <c r="EB25" i="5088"/>
  <c r="M26" i="46188" s="1"/>
  <c r="EI25" i="5088"/>
  <c r="EO25"/>
  <c r="EU25"/>
  <c r="FA25"/>
  <c r="FG25"/>
  <c r="FM25"/>
  <c r="FS25"/>
  <c r="FY25"/>
  <c r="GE25"/>
  <c r="GF25"/>
  <c r="GM25" s="1"/>
  <c r="W26" i="46188" s="1"/>
  <c r="GG25" i="5088"/>
  <c r="Q26" i="46188" s="1"/>
  <c r="GH25" i="5088"/>
  <c r="GI25"/>
  <c r="GJ25"/>
  <c r="GQ25" s="1"/>
  <c r="AA26" i="46188" s="1"/>
  <c r="G27" i="5088"/>
  <c r="M27"/>
  <c r="S27"/>
  <c r="Y27"/>
  <c r="AE27"/>
  <c r="AK27"/>
  <c r="AQ27"/>
  <c r="AW27"/>
  <c r="AX27"/>
  <c r="AY27"/>
  <c r="AZ27"/>
  <c r="D27" i="46188" s="1"/>
  <c r="BA27" i="5088"/>
  <c r="E27" i="46188" s="1"/>
  <c r="BB27" i="5088"/>
  <c r="BI27"/>
  <c r="BO27"/>
  <c r="BU27"/>
  <c r="CA27"/>
  <c r="CG27"/>
  <c r="CM27"/>
  <c r="CS27"/>
  <c r="CY27"/>
  <c r="DE27"/>
  <c r="DK27"/>
  <c r="DQ27"/>
  <c r="DW27"/>
  <c r="DX27"/>
  <c r="I27" i="46188" s="1"/>
  <c r="DY27" i="5088"/>
  <c r="DZ27"/>
  <c r="EA27"/>
  <c r="EB27"/>
  <c r="M27" i="46188" s="1"/>
  <c r="EI27" i="5088"/>
  <c r="EO27"/>
  <c r="EU27"/>
  <c r="FA27"/>
  <c r="FG27"/>
  <c r="FM27"/>
  <c r="FS27"/>
  <c r="FY27"/>
  <c r="GE27"/>
  <c r="GF27"/>
  <c r="GG27"/>
  <c r="Q27" i="46188" s="1"/>
  <c r="GH27" i="5088"/>
  <c r="R27" i="46188" s="1"/>
  <c r="GI27" i="5088"/>
  <c r="GJ27"/>
  <c r="T27" i="46188" s="1"/>
  <c r="G28" i="5088"/>
  <c r="M28"/>
  <c r="S28"/>
  <c r="Y28"/>
  <c r="AE28"/>
  <c r="AK28"/>
  <c r="AQ28"/>
  <c r="AW28"/>
  <c r="AX28"/>
  <c r="B28" i="46188" s="1"/>
  <c r="AY28" i="5088"/>
  <c r="AZ28"/>
  <c r="D28" i="46188" s="1"/>
  <c r="BA28" i="5088"/>
  <c r="BB28"/>
  <c r="BI28"/>
  <c r="BO28"/>
  <c r="BU28"/>
  <c r="CA28"/>
  <c r="CG28"/>
  <c r="CM28"/>
  <c r="CS28"/>
  <c r="CY28"/>
  <c r="DE28"/>
  <c r="DK28"/>
  <c r="DQ28"/>
  <c r="DW28"/>
  <c r="DX28"/>
  <c r="DY28"/>
  <c r="J28" i="46188" s="1"/>
  <c r="DZ28" i="5088"/>
  <c r="EA28"/>
  <c r="L28" i="46188" s="1"/>
  <c r="EB28" i="5088"/>
  <c r="M28" i="46188" s="1"/>
  <c r="EI28" i="5088"/>
  <c r="EO28"/>
  <c r="EU28"/>
  <c r="FA28"/>
  <c r="FG28"/>
  <c r="FM28"/>
  <c r="FS28"/>
  <c r="FY28"/>
  <c r="GE28"/>
  <c r="GF28"/>
  <c r="P28" i="46188" s="1"/>
  <c r="GG28" i="5088"/>
  <c r="Q28" i="46188" s="1"/>
  <c r="GH28" i="5088"/>
  <c r="GI28"/>
  <c r="S28" i="46188" s="1"/>
  <c r="GJ28" i="5088"/>
  <c r="T28" i="46188" s="1"/>
  <c r="G29" i="5088"/>
  <c r="M29"/>
  <c r="S29"/>
  <c r="Y29"/>
  <c r="AE29"/>
  <c r="AK29"/>
  <c r="AQ29"/>
  <c r="AW29"/>
  <c r="AX29"/>
  <c r="AY29"/>
  <c r="C29" i="46188" s="1"/>
  <c r="AZ29" i="5088"/>
  <c r="D29" i="46188" s="1"/>
  <c r="BA29" i="5088"/>
  <c r="E29" i="46188" s="1"/>
  <c r="BB29" i="5088"/>
  <c r="BI29"/>
  <c r="BO29"/>
  <c r="BU29"/>
  <c r="CA29"/>
  <c r="CG29"/>
  <c r="CM29"/>
  <c r="CS29"/>
  <c r="CY29"/>
  <c r="DE29"/>
  <c r="DK29"/>
  <c r="DQ29"/>
  <c r="DW29"/>
  <c r="DX29"/>
  <c r="I29" i="46188" s="1"/>
  <c r="DY29" i="5088"/>
  <c r="J29" i="46188" s="1"/>
  <c r="DZ29" i="5088"/>
  <c r="K29" i="46188" s="1"/>
  <c r="EA29" i="5088"/>
  <c r="L29" i="46188" s="1"/>
  <c r="EB29" i="5088"/>
  <c r="M29" i="46188" s="1"/>
  <c r="EI29" i="5088"/>
  <c r="EO29"/>
  <c r="EU29"/>
  <c r="FA29"/>
  <c r="FG29"/>
  <c r="FM29"/>
  <c r="FS29"/>
  <c r="FY29"/>
  <c r="GE29"/>
  <c r="GF29"/>
  <c r="P29" i="46188" s="1"/>
  <c r="GG29" i="5088"/>
  <c r="GH29"/>
  <c r="GI29"/>
  <c r="S29" i="46188" s="1"/>
  <c r="GJ29" i="5088"/>
  <c r="GQ29" s="1"/>
  <c r="AA29" i="46188" s="1"/>
  <c r="G30" i="5088"/>
  <c r="M30"/>
  <c r="S30"/>
  <c r="Y30"/>
  <c r="AE30"/>
  <c r="AK30"/>
  <c r="AQ30"/>
  <c r="AW30"/>
  <c r="AX30"/>
  <c r="AY30"/>
  <c r="C30" i="46188" s="1"/>
  <c r="AZ30" i="5088"/>
  <c r="BA30"/>
  <c r="E30" i="46188" s="1"/>
  <c r="BB30" i="5088"/>
  <c r="F30" i="46188" s="1"/>
  <c r="BI30" i="5088"/>
  <c r="BO30"/>
  <c r="BU30"/>
  <c r="CA30"/>
  <c r="CG30"/>
  <c r="CM30"/>
  <c r="CS30"/>
  <c r="CY30"/>
  <c r="DE30"/>
  <c r="DK30"/>
  <c r="DQ30"/>
  <c r="DW30"/>
  <c r="DX30"/>
  <c r="I30" i="46188" s="1"/>
  <c r="DY30" i="5088"/>
  <c r="J30" i="46188" s="1"/>
  <c r="DZ30" i="5088"/>
  <c r="K30" i="46188" s="1"/>
  <c r="EA30" i="5088"/>
  <c r="L30" i="46188" s="1"/>
  <c r="EB30" i="5088"/>
  <c r="M30" i="46188" s="1"/>
  <c r="EI30" i="5088"/>
  <c r="EO30"/>
  <c r="EU30"/>
  <c r="FA30"/>
  <c r="FG30"/>
  <c r="FM30"/>
  <c r="FS30"/>
  <c r="FY30"/>
  <c r="GE30"/>
  <c r="GF30"/>
  <c r="GM30" s="1"/>
  <c r="W30" i="46188" s="1"/>
  <c r="GG30" i="5088"/>
  <c r="Q30" i="46188" s="1"/>
  <c r="GH30" i="5088"/>
  <c r="R30" i="46188" s="1"/>
  <c r="GI30" i="5088"/>
  <c r="S30" i="46188" s="1"/>
  <c r="GJ30" i="5088"/>
  <c r="G31"/>
  <c r="M31"/>
  <c r="S31"/>
  <c r="Y31"/>
  <c r="AE31"/>
  <c r="AK31"/>
  <c r="AQ31"/>
  <c r="AW31"/>
  <c r="AX31"/>
  <c r="AY31"/>
  <c r="AZ31"/>
  <c r="D31" i="46188" s="1"/>
  <c r="BA31" i="5088"/>
  <c r="E31" i="46188" s="1"/>
  <c r="BB31" i="5088"/>
  <c r="F31" i="46188" s="1"/>
  <c r="BI31" i="5088"/>
  <c r="BO31"/>
  <c r="BU31"/>
  <c r="CA31"/>
  <c r="CG31"/>
  <c r="CM31"/>
  <c r="CS31"/>
  <c r="CY31"/>
  <c r="DE31"/>
  <c r="DK31"/>
  <c r="DQ31"/>
  <c r="DW31"/>
  <c r="DX31"/>
  <c r="DY31"/>
  <c r="DZ31"/>
  <c r="EA31"/>
  <c r="EB31"/>
  <c r="EI31"/>
  <c r="EO31"/>
  <c r="EU31"/>
  <c r="FA31"/>
  <c r="FG31"/>
  <c r="FM31"/>
  <c r="FS31"/>
  <c r="FY31"/>
  <c r="GE31"/>
  <c r="GF31"/>
  <c r="GM31" s="1"/>
  <c r="W31" i="46188" s="1"/>
  <c r="GG31" i="5088"/>
  <c r="Q31" i="46188" s="1"/>
  <c r="GH31" i="5088"/>
  <c r="GI31"/>
  <c r="S31" i="46188" s="1"/>
  <c r="GJ31" i="5088"/>
  <c r="T31" i="46188" s="1"/>
  <c r="G32" i="5088"/>
  <c r="M32"/>
  <c r="S32"/>
  <c r="Y32"/>
  <c r="AE32"/>
  <c r="AK32"/>
  <c r="AQ32"/>
  <c r="AW32"/>
  <c r="AX32"/>
  <c r="AY32"/>
  <c r="AZ32"/>
  <c r="D32" i="46188" s="1"/>
  <c r="BA32" i="5088"/>
  <c r="BB32"/>
  <c r="F32" i="46188" s="1"/>
  <c r="BI32" i="5088"/>
  <c r="BO32"/>
  <c r="BU32"/>
  <c r="CA32"/>
  <c r="CG32"/>
  <c r="CM32"/>
  <c r="CS32"/>
  <c r="CY32"/>
  <c r="DE32"/>
  <c r="DK32"/>
  <c r="DQ32"/>
  <c r="DW32"/>
  <c r="DX32"/>
  <c r="I32" i="46188" s="1"/>
  <c r="DY32" i="5088"/>
  <c r="DZ32"/>
  <c r="K32" i="46188" s="1"/>
  <c r="EA32" i="5088"/>
  <c r="L32" i="46188" s="1"/>
  <c r="EB32" i="5088"/>
  <c r="M32" i="46188" s="1"/>
  <c r="EI32" i="5088"/>
  <c r="EO32"/>
  <c r="EU32"/>
  <c r="FA32"/>
  <c r="FG32"/>
  <c r="FM32"/>
  <c r="FS32"/>
  <c r="FY32"/>
  <c r="GE32"/>
  <c r="GF32"/>
  <c r="P32" i="46188" s="1"/>
  <c r="GG32" i="5088"/>
  <c r="GH32"/>
  <c r="R32" i="46188" s="1"/>
  <c r="GI32" i="5088"/>
  <c r="S32" i="46188" s="1"/>
  <c r="GJ32" i="5088"/>
  <c r="T32" i="46188" s="1"/>
  <c r="G33" i="5088"/>
  <c r="M33"/>
  <c r="S33"/>
  <c r="Y33"/>
  <c r="AE33"/>
  <c r="AK33"/>
  <c r="AQ33"/>
  <c r="AW33"/>
  <c r="AX33"/>
  <c r="B33" i="46188" s="1"/>
  <c r="AY33" i="5088"/>
  <c r="C33" i="46188" s="1"/>
  <c r="AZ33" i="5088"/>
  <c r="BA33"/>
  <c r="E33" i="46188" s="1"/>
  <c r="BB33" i="5088"/>
  <c r="BI33"/>
  <c r="BO33"/>
  <c r="BU33"/>
  <c r="CA33"/>
  <c r="CG33"/>
  <c r="CM33"/>
  <c r="CS33"/>
  <c r="CY33"/>
  <c r="DE33"/>
  <c r="DK33"/>
  <c r="DQ33"/>
  <c r="DW33"/>
  <c r="DX33"/>
  <c r="I33" i="46188" s="1"/>
  <c r="DY33" i="5088"/>
  <c r="DZ33"/>
  <c r="EA33"/>
  <c r="EB33"/>
  <c r="M33" i="46188" s="1"/>
  <c r="EI33" i="5088"/>
  <c r="EO33"/>
  <c r="EU33"/>
  <c r="FA33"/>
  <c r="FG33"/>
  <c r="FM33"/>
  <c r="FS33"/>
  <c r="FY33"/>
  <c r="GE33"/>
  <c r="GF33"/>
  <c r="P33" i="46188" s="1"/>
  <c r="GG33" i="5088"/>
  <c r="Q33" i="46188" s="1"/>
  <c r="GH33" i="5088"/>
  <c r="GO33" s="1"/>
  <c r="Y33" i="46188" s="1"/>
  <c r="GI33" i="5088"/>
  <c r="S33" i="46188" s="1"/>
  <c r="GJ33" i="5088"/>
  <c r="GQ33" s="1"/>
  <c r="AA33" i="46188" s="1"/>
  <c r="G34" i="5088"/>
  <c r="M34"/>
  <c r="S34"/>
  <c r="Y34"/>
  <c r="AE34"/>
  <c r="AK34"/>
  <c r="AQ34"/>
  <c r="AW34"/>
  <c r="AX34"/>
  <c r="AY34"/>
  <c r="C34" i="46188" s="1"/>
  <c r="AZ34" i="5088"/>
  <c r="D34" i="46188" s="1"/>
  <c r="BA34" i="5088"/>
  <c r="E34" i="46188" s="1"/>
  <c r="BB34" i="5088"/>
  <c r="F34" i="46188" s="1"/>
  <c r="BI34" i="5088"/>
  <c r="BO34"/>
  <c r="BU34"/>
  <c r="CA34"/>
  <c r="CG34"/>
  <c r="CM34"/>
  <c r="CS34"/>
  <c r="CY34"/>
  <c r="DE34"/>
  <c r="DK34"/>
  <c r="DQ34"/>
  <c r="DW34"/>
  <c r="DX34"/>
  <c r="DY34"/>
  <c r="J34" i="46188" s="1"/>
  <c r="DZ34" i="5088"/>
  <c r="EA34"/>
  <c r="EB34"/>
  <c r="EI34"/>
  <c r="EO34"/>
  <c r="EU34"/>
  <c r="FA34"/>
  <c r="FG34"/>
  <c r="FM34"/>
  <c r="FS34"/>
  <c r="FY34"/>
  <c r="GE34"/>
  <c r="GF34"/>
  <c r="P34" i="46188" s="1"/>
  <c r="GG34" i="5088"/>
  <c r="Q34" i="46188" s="1"/>
  <c r="GH34" i="5088"/>
  <c r="R34" i="46188" s="1"/>
  <c r="GI34" i="5088"/>
  <c r="S34" i="46188" s="1"/>
  <c r="GJ34" i="5088"/>
  <c r="GQ34" s="1"/>
  <c r="AA34" i="46188" s="1"/>
  <c r="G35" i="5088"/>
  <c r="M35"/>
  <c r="S35"/>
  <c r="Y35"/>
  <c r="AE35"/>
  <c r="AK35"/>
  <c r="AQ35"/>
  <c r="AW35"/>
  <c r="AX35"/>
  <c r="AY35"/>
  <c r="C35" i="46188" s="1"/>
  <c r="AZ35" i="5088"/>
  <c r="D35" i="46188" s="1"/>
  <c r="BA35" i="5088"/>
  <c r="BB35"/>
  <c r="F35" i="46188" s="1"/>
  <c r="BI35" i="5088"/>
  <c r="BO35"/>
  <c r="BU35"/>
  <c r="CA35"/>
  <c r="CG35"/>
  <c r="CM35"/>
  <c r="CS35"/>
  <c r="CY35"/>
  <c r="DE35"/>
  <c r="DK35"/>
  <c r="DQ35"/>
  <c r="DW35"/>
  <c r="DX35"/>
  <c r="I35" i="46188" s="1"/>
  <c r="DY35" i="5088"/>
  <c r="J35" i="46188" s="1"/>
  <c r="DZ35" i="5088"/>
  <c r="EA35"/>
  <c r="L35" i="46188" s="1"/>
  <c r="EB35" i="5088"/>
  <c r="M35" i="46188" s="1"/>
  <c r="EI35" i="5088"/>
  <c r="EO35"/>
  <c r="EU35"/>
  <c r="FA35"/>
  <c r="FG35"/>
  <c r="FM35"/>
  <c r="FS35"/>
  <c r="FY35"/>
  <c r="GE35"/>
  <c r="GF35"/>
  <c r="P35" i="46188" s="1"/>
  <c r="GG35" i="5088"/>
  <c r="Q35" i="46188" s="1"/>
  <c r="GH35" i="5088"/>
  <c r="GO35" s="1"/>
  <c r="Y35" i="46188" s="1"/>
  <c r="GI35" i="5088"/>
  <c r="S35" i="46188" s="1"/>
  <c r="GJ35" i="5088"/>
  <c r="G36"/>
  <c r="M36"/>
  <c r="S36"/>
  <c r="Y36"/>
  <c r="AE36"/>
  <c r="AK36"/>
  <c r="AQ36"/>
  <c r="AW36"/>
  <c r="AX36"/>
  <c r="B36" i="46188" s="1"/>
  <c r="AY36" i="5088"/>
  <c r="AZ36"/>
  <c r="D36" i="46188" s="1"/>
  <c r="BA36" i="5088"/>
  <c r="E36" i="46188" s="1"/>
  <c r="BB36" i="5088"/>
  <c r="F36" i="46188" s="1"/>
  <c r="BI36" i="5088"/>
  <c r="BO36"/>
  <c r="BU36"/>
  <c r="CA36"/>
  <c r="CG36"/>
  <c r="CM36"/>
  <c r="CS36"/>
  <c r="CY36"/>
  <c r="DE36"/>
  <c r="DK36"/>
  <c r="DQ36"/>
  <c r="DW36"/>
  <c r="DX36"/>
  <c r="I36" i="46188" s="1"/>
  <c r="DY36" i="5088"/>
  <c r="J36" i="46188" s="1"/>
  <c r="DZ36" i="5088"/>
  <c r="EA36"/>
  <c r="L36" i="46188" s="1"/>
  <c r="EB36" i="5088"/>
  <c r="EI36"/>
  <c r="EO36"/>
  <c r="EU36"/>
  <c r="FA36"/>
  <c r="FG36"/>
  <c r="FM36"/>
  <c r="FS36"/>
  <c r="FY36"/>
  <c r="GE36"/>
  <c r="GF36"/>
  <c r="P36" i="46188" s="1"/>
  <c r="GG36" i="5088"/>
  <c r="Q36" i="46188" s="1"/>
  <c r="GH36" i="5088"/>
  <c r="R36" i="46188" s="1"/>
  <c r="GI36" i="5088"/>
  <c r="S36" i="46188" s="1"/>
  <c r="GJ36" i="5088"/>
  <c r="G37"/>
  <c r="M37"/>
  <c r="S37"/>
  <c r="Y37"/>
  <c r="AE37"/>
  <c r="AK37"/>
  <c r="AQ37"/>
  <c r="AW37"/>
  <c r="AX37"/>
  <c r="AY37"/>
  <c r="AZ37"/>
  <c r="BA37"/>
  <c r="E37" i="46188" s="1"/>
  <c r="BB37" i="5088"/>
  <c r="F37" i="46188" s="1"/>
  <c r="BI37" i="5088"/>
  <c r="BO37"/>
  <c r="BU37"/>
  <c r="CA37"/>
  <c r="CG37"/>
  <c r="CM37"/>
  <c r="CS37"/>
  <c r="CY37"/>
  <c r="DE37"/>
  <c r="DK37"/>
  <c r="DQ37"/>
  <c r="DW37"/>
  <c r="DX37"/>
  <c r="DY37"/>
  <c r="DZ37"/>
  <c r="EA37"/>
  <c r="EB37"/>
  <c r="M37" i="46188" s="1"/>
  <c r="EI37" i="5088"/>
  <c r="EO37"/>
  <c r="EU37"/>
  <c r="FA37"/>
  <c r="FG37"/>
  <c r="FM37"/>
  <c r="FS37"/>
  <c r="FY37"/>
  <c r="GE37"/>
  <c r="GF37"/>
  <c r="GG37"/>
  <c r="Q37" i="46188" s="1"/>
  <c r="GH37" i="5088"/>
  <c r="GI37"/>
  <c r="S37" i="46188" s="1"/>
  <c r="GJ37" i="5088"/>
  <c r="GQ37"/>
  <c r="AA37" i="46188" s="1"/>
  <c r="G38" i="5088"/>
  <c r="M38"/>
  <c r="S38"/>
  <c r="Y38"/>
  <c r="AE38"/>
  <c r="AK38"/>
  <c r="AQ38"/>
  <c r="AW38"/>
  <c r="AX38"/>
  <c r="BC38" s="1"/>
  <c r="AY38"/>
  <c r="C38" i="46188" s="1"/>
  <c r="AZ38" i="5088"/>
  <c r="D38" i="46188" s="1"/>
  <c r="BA38" i="5088"/>
  <c r="BB38"/>
  <c r="F38" i="46188" s="1"/>
  <c r="BI38" i="5088"/>
  <c r="BO38"/>
  <c r="BU38"/>
  <c r="CA38"/>
  <c r="CG38"/>
  <c r="CM38"/>
  <c r="CS38"/>
  <c r="CY38"/>
  <c r="DE38"/>
  <c r="DK38"/>
  <c r="DQ38"/>
  <c r="DW38"/>
  <c r="DX38"/>
  <c r="I38" i="46188" s="1"/>
  <c r="DY38" i="5088"/>
  <c r="DZ38"/>
  <c r="EA38"/>
  <c r="L38" i="46188" s="1"/>
  <c r="EB38" i="5088"/>
  <c r="EI38"/>
  <c r="EO38"/>
  <c r="EU38"/>
  <c r="FA38"/>
  <c r="FG38"/>
  <c r="FM38"/>
  <c r="FS38"/>
  <c r="FY38"/>
  <c r="GE38"/>
  <c r="GF38"/>
  <c r="GG38"/>
  <c r="Q38" i="46188" s="1"/>
  <c r="GH38" i="5088"/>
  <c r="R38" i="46188" s="1"/>
  <c r="GI38" i="5088"/>
  <c r="GP38" s="1"/>
  <c r="GJ38"/>
  <c r="G39"/>
  <c r="M39"/>
  <c r="S39"/>
  <c r="Y39"/>
  <c r="AE39"/>
  <c r="AK39"/>
  <c r="AQ39"/>
  <c r="AW39"/>
  <c r="AX39"/>
  <c r="AY39"/>
  <c r="AZ39"/>
  <c r="D39" i="46188" s="1"/>
  <c r="BA39" i="5088"/>
  <c r="BB39"/>
  <c r="F39" i="46188" s="1"/>
  <c r="BI39" i="5088"/>
  <c r="BO39"/>
  <c r="BU39"/>
  <c r="CA39"/>
  <c r="CG39"/>
  <c r="CM39"/>
  <c r="CS39"/>
  <c r="CY39"/>
  <c r="DE39"/>
  <c r="DK39"/>
  <c r="DQ39"/>
  <c r="DW39"/>
  <c r="DX39"/>
  <c r="DY39"/>
  <c r="DZ39"/>
  <c r="K39" i="46188" s="1"/>
  <c r="EA39" i="5088"/>
  <c r="L39" i="46188" s="1"/>
  <c r="EB39" i="5088"/>
  <c r="M39" i="46188" s="1"/>
  <c r="EI39" i="5088"/>
  <c r="EO39"/>
  <c r="EU39"/>
  <c r="FA39"/>
  <c r="FG39"/>
  <c r="FM39"/>
  <c r="FS39"/>
  <c r="FY39"/>
  <c r="GE39"/>
  <c r="GF39"/>
  <c r="GG39"/>
  <c r="GH39"/>
  <c r="GI39"/>
  <c r="S39" i="46188" s="1"/>
  <c r="GJ39" i="5088"/>
  <c r="T39" i="46188" s="1"/>
  <c r="G40" i="5088"/>
  <c r="M40"/>
  <c r="S40"/>
  <c r="Y40"/>
  <c r="AE40"/>
  <c r="AK40"/>
  <c r="AQ40"/>
  <c r="AW40"/>
  <c r="AX40"/>
  <c r="B40" i="46188" s="1"/>
  <c r="AY40" i="5088"/>
  <c r="C40" i="46188" s="1"/>
  <c r="AZ40" i="5088"/>
  <c r="D40" i="46188" s="1"/>
  <c r="BA40" i="5088"/>
  <c r="BB40"/>
  <c r="F40" i="46188" s="1"/>
  <c r="BI40" i="5088"/>
  <c r="BO40"/>
  <c r="BU40"/>
  <c r="CA40"/>
  <c r="CG40"/>
  <c r="CM40"/>
  <c r="CS40"/>
  <c r="CY40"/>
  <c r="DE40"/>
  <c r="DK40"/>
  <c r="DQ40"/>
  <c r="DW40"/>
  <c r="DX40"/>
  <c r="I40" i="46188" s="1"/>
  <c r="DY40" i="5088"/>
  <c r="J40" i="46188" s="1"/>
  <c r="DZ40" i="5088"/>
  <c r="K40" i="46188" s="1"/>
  <c r="EA40" i="5088"/>
  <c r="EB40"/>
  <c r="EI40"/>
  <c r="EO40"/>
  <c r="EU40"/>
  <c r="FA40"/>
  <c r="FG40"/>
  <c r="FM40"/>
  <c r="FS40"/>
  <c r="FY40"/>
  <c r="GE40"/>
  <c r="GF40"/>
  <c r="P40" i="46188" s="1"/>
  <c r="GG40" i="5088"/>
  <c r="GH40"/>
  <c r="GO40" s="1"/>
  <c r="Y40" i="46188" s="1"/>
  <c r="GI40" i="5088"/>
  <c r="S40" i="46188" s="1"/>
  <c r="GJ40" i="5088"/>
  <c r="G41"/>
  <c r="M41"/>
  <c r="S41"/>
  <c r="Y41"/>
  <c r="AE41"/>
  <c r="AK41"/>
  <c r="AQ41"/>
  <c r="AW41"/>
  <c r="AX41"/>
  <c r="AY41"/>
  <c r="AZ41"/>
  <c r="D41" i="46188" s="1"/>
  <c r="BA41" i="5088"/>
  <c r="BB41"/>
  <c r="F41" i="46188" s="1"/>
  <c r="BI41" i="5088"/>
  <c r="BO41"/>
  <c r="BU41"/>
  <c r="CA41"/>
  <c r="CG41"/>
  <c r="CM41"/>
  <c r="CS41"/>
  <c r="CY41"/>
  <c r="DE41"/>
  <c r="DK41"/>
  <c r="DQ41"/>
  <c r="DW41"/>
  <c r="DX41"/>
  <c r="DY41"/>
  <c r="J41" i="46188" s="1"/>
  <c r="DZ41" i="5088"/>
  <c r="K41" i="46188" s="1"/>
  <c r="EA41" i="5088"/>
  <c r="L41" i="46188" s="1"/>
  <c r="EB41" i="5088"/>
  <c r="M41" i="46188" s="1"/>
  <c r="EI41" i="5088"/>
  <c r="EO41"/>
  <c r="EU41"/>
  <c r="FA41"/>
  <c r="FG41"/>
  <c r="FM41"/>
  <c r="FS41"/>
  <c r="FY41"/>
  <c r="GE41"/>
  <c r="GF41"/>
  <c r="GG41"/>
  <c r="GH41"/>
  <c r="GI41"/>
  <c r="GJ41"/>
  <c r="GQ41" s="1"/>
  <c r="AA41" i="46188" s="1"/>
  <c r="G42" i="5088"/>
  <c r="M42"/>
  <c r="S42"/>
  <c r="Y42"/>
  <c r="AE42"/>
  <c r="AK42"/>
  <c r="AQ42"/>
  <c r="AW42"/>
  <c r="AX42"/>
  <c r="B42" i="46188" s="1"/>
  <c r="AY42" i="5088"/>
  <c r="C42" i="46188" s="1"/>
  <c r="AZ42" i="5088"/>
  <c r="D42" i="46188" s="1"/>
  <c r="BA42" i="5088"/>
  <c r="E42" i="46188" s="1"/>
  <c r="BB42" i="5088"/>
  <c r="BI42"/>
  <c r="BO42"/>
  <c r="BU42"/>
  <c r="CA42"/>
  <c r="CG42"/>
  <c r="CM42"/>
  <c r="CS42"/>
  <c r="CY42"/>
  <c r="DE42"/>
  <c r="DK42"/>
  <c r="DQ42"/>
  <c r="DW42"/>
  <c r="DX42"/>
  <c r="I42" i="46188" s="1"/>
  <c r="DY42" i="5088"/>
  <c r="J42" i="46188" s="1"/>
  <c r="DZ42" i="5088"/>
  <c r="K42" i="46188" s="1"/>
  <c r="EA42" i="5088"/>
  <c r="EB42"/>
  <c r="M42" i="46188" s="1"/>
  <c r="EI42" i="5088"/>
  <c r="EO42"/>
  <c r="EU42"/>
  <c r="FA42"/>
  <c r="FG42"/>
  <c r="FM42"/>
  <c r="FS42"/>
  <c r="FY42"/>
  <c r="GE42"/>
  <c r="GF42"/>
  <c r="GM42" s="1"/>
  <c r="W42" i="46188" s="1"/>
  <c r="GG42" i="5088"/>
  <c r="GH42"/>
  <c r="R42" i="46188" s="1"/>
  <c r="GI42" i="5088"/>
  <c r="GP42" s="1"/>
  <c r="Z42" i="46188" s="1"/>
  <c r="GJ42" i="5088"/>
  <c r="B43"/>
  <c r="C43"/>
  <c r="D43"/>
  <c r="E43"/>
  <c r="F43"/>
  <c r="H43"/>
  <c r="I43"/>
  <c r="J43"/>
  <c r="K43"/>
  <c r="L43"/>
  <c r="N43"/>
  <c r="O43"/>
  <c r="P43"/>
  <c r="Q43"/>
  <c r="R43"/>
  <c r="T43"/>
  <c r="U43"/>
  <c r="V43"/>
  <c r="W43"/>
  <c r="X43"/>
  <c r="Z43"/>
  <c r="AA43"/>
  <c r="AB43"/>
  <c r="AC43"/>
  <c r="AD43"/>
  <c r="AF43"/>
  <c r="AG43"/>
  <c r="AH43"/>
  <c r="AI43"/>
  <c r="AJ43"/>
  <c r="AL43"/>
  <c r="AM43"/>
  <c r="AN43"/>
  <c r="AO43"/>
  <c r="AP43"/>
  <c r="AR43"/>
  <c r="AS43"/>
  <c r="AT43"/>
  <c r="AU43"/>
  <c r="AV43"/>
  <c r="BD43"/>
  <c r="BE43"/>
  <c r="BF43"/>
  <c r="BG43"/>
  <c r="BH43"/>
  <c r="BJ43"/>
  <c r="BK43"/>
  <c r="BL43"/>
  <c r="BM43"/>
  <c r="BN43"/>
  <c r="BP43"/>
  <c r="BQ43"/>
  <c r="BR43"/>
  <c r="BS43"/>
  <c r="BT43"/>
  <c r="BV43"/>
  <c r="BW43"/>
  <c r="BX43"/>
  <c r="BY43"/>
  <c r="BZ43"/>
  <c r="CB43"/>
  <c r="CC43"/>
  <c r="CD43"/>
  <c r="CE43"/>
  <c r="CF43"/>
  <c r="CH43"/>
  <c r="CI43"/>
  <c r="CJ43"/>
  <c r="CK43"/>
  <c r="CL43"/>
  <c r="CN43"/>
  <c r="CO43"/>
  <c r="CP43"/>
  <c r="CQ43"/>
  <c r="CR43"/>
  <c r="CT43"/>
  <c r="CU43"/>
  <c r="CV43"/>
  <c r="CW43"/>
  <c r="CX43"/>
  <c r="CZ43"/>
  <c r="DA43"/>
  <c r="DB43"/>
  <c r="DC43"/>
  <c r="DD43"/>
  <c r="DF43"/>
  <c r="DG43"/>
  <c r="DH43"/>
  <c r="DI43"/>
  <c r="DJ43"/>
  <c r="DL43"/>
  <c r="DM43"/>
  <c r="DN43"/>
  <c r="DO43"/>
  <c r="DP43"/>
  <c r="DR43"/>
  <c r="DS43"/>
  <c r="DT43"/>
  <c r="DU43"/>
  <c r="DV43"/>
  <c r="ED43"/>
  <c r="EE43"/>
  <c r="EF43"/>
  <c r="EG43"/>
  <c r="EH43"/>
  <c r="EJ43"/>
  <c r="EK43"/>
  <c r="EL43"/>
  <c r="EM43"/>
  <c r="EN43"/>
  <c r="EP43"/>
  <c r="EQ43"/>
  <c r="ER43"/>
  <c r="ES43"/>
  <c r="ET43"/>
  <c r="EV43"/>
  <c r="EW43"/>
  <c r="EX43"/>
  <c r="EY43"/>
  <c r="EZ43"/>
  <c r="FB43"/>
  <c r="FC43"/>
  <c r="FD43"/>
  <c r="FE43"/>
  <c r="FF43"/>
  <c r="FH43"/>
  <c r="FI43"/>
  <c r="FJ43"/>
  <c r="FK43"/>
  <c r="FL43"/>
  <c r="FN43"/>
  <c r="FO43"/>
  <c r="FP43"/>
  <c r="FQ43"/>
  <c r="FR43"/>
  <c r="FT43"/>
  <c r="FU43"/>
  <c r="FV43"/>
  <c r="FW43"/>
  <c r="FX43"/>
  <c r="FZ43"/>
  <c r="GA43"/>
  <c r="GB43"/>
  <c r="GC43"/>
  <c r="GD43"/>
  <c r="G48"/>
  <c r="M48"/>
  <c r="S48"/>
  <c r="Y48"/>
  <c r="AE48"/>
  <c r="AK48"/>
  <c r="AQ48"/>
  <c r="AW48"/>
  <c r="AX48"/>
  <c r="AY48"/>
  <c r="AZ48"/>
  <c r="BA48"/>
  <c r="E48" i="46188" s="1"/>
  <c r="BB48" i="5088"/>
  <c r="F48" i="46188" s="1"/>
  <c r="BI48" i="5088"/>
  <c r="BO48"/>
  <c r="BU48"/>
  <c r="BU60" s="1"/>
  <c r="CA48"/>
  <c r="CG48"/>
  <c r="CM48"/>
  <c r="CM60" s="1"/>
  <c r="CS48"/>
  <c r="CY48"/>
  <c r="DE48"/>
  <c r="DK48"/>
  <c r="DQ48"/>
  <c r="DW48"/>
  <c r="DX48"/>
  <c r="DY48"/>
  <c r="DZ48"/>
  <c r="K48" i="46188" s="1"/>
  <c r="EA48" i="5088"/>
  <c r="EB48"/>
  <c r="M48" i="46188" s="1"/>
  <c r="EI48" i="5088"/>
  <c r="EO48"/>
  <c r="EU48"/>
  <c r="FA48"/>
  <c r="FG48"/>
  <c r="FM48"/>
  <c r="FS48"/>
  <c r="FY48"/>
  <c r="GE48"/>
  <c r="GF48"/>
  <c r="GG48"/>
  <c r="GH48"/>
  <c r="R48" i="46188" s="1"/>
  <c r="GI48" i="5088"/>
  <c r="GJ48"/>
  <c r="G49"/>
  <c r="M49"/>
  <c r="S49"/>
  <c r="Y49"/>
  <c r="AE49"/>
  <c r="AK49"/>
  <c r="AQ49"/>
  <c r="AW49"/>
  <c r="AX49"/>
  <c r="B49" i="46188" s="1"/>
  <c r="AY49" i="5088"/>
  <c r="C49" i="46188" s="1"/>
  <c r="AZ49" i="5088"/>
  <c r="BA49"/>
  <c r="BB49"/>
  <c r="F49" i="46188" s="1"/>
  <c r="BI49" i="5088"/>
  <c r="BO49"/>
  <c r="BU49"/>
  <c r="CA49"/>
  <c r="CG49"/>
  <c r="CM49"/>
  <c r="CS49"/>
  <c r="CY49"/>
  <c r="DE49"/>
  <c r="DK49"/>
  <c r="DQ49"/>
  <c r="DW49"/>
  <c r="DX49"/>
  <c r="I49" i="46188" s="1"/>
  <c r="DY49" i="5088"/>
  <c r="DZ49"/>
  <c r="EA49"/>
  <c r="EB49"/>
  <c r="EI49"/>
  <c r="EO49"/>
  <c r="EU49"/>
  <c r="FA49"/>
  <c r="FG49"/>
  <c r="FM49"/>
  <c r="FS49"/>
  <c r="FY49"/>
  <c r="GE49"/>
  <c r="GF49"/>
  <c r="P49" i="46188" s="1"/>
  <c r="GG49" i="5088"/>
  <c r="GH49"/>
  <c r="GI49"/>
  <c r="S49" i="46188" s="1"/>
  <c r="GJ49" i="5088"/>
  <c r="G50"/>
  <c r="M50"/>
  <c r="S50"/>
  <c r="Y50"/>
  <c r="AE50"/>
  <c r="AK50"/>
  <c r="AQ50"/>
  <c r="AW50"/>
  <c r="AX50"/>
  <c r="AY50"/>
  <c r="AZ50"/>
  <c r="D50" i="46188" s="1"/>
  <c r="BA50" i="5088"/>
  <c r="E50" i="46188" s="1"/>
  <c r="BB50" i="5088"/>
  <c r="F50" i="46188" s="1"/>
  <c r="BI50" i="5088"/>
  <c r="BO50"/>
  <c r="BU50"/>
  <c r="CA50"/>
  <c r="CG50"/>
  <c r="CM50"/>
  <c r="CS50"/>
  <c r="CY50"/>
  <c r="DE50"/>
  <c r="DK50"/>
  <c r="DQ50"/>
  <c r="DW50"/>
  <c r="DX50"/>
  <c r="DY50"/>
  <c r="GN50" s="1"/>
  <c r="X50" i="46188" s="1"/>
  <c r="DZ50" i="5088"/>
  <c r="K50" i="46188" s="1"/>
  <c r="EA50" i="5088"/>
  <c r="L50" i="46188" s="1"/>
  <c r="EB50" i="5088"/>
  <c r="M50" i="46188" s="1"/>
  <c r="EI50" i="5088"/>
  <c r="EO50"/>
  <c r="EU50"/>
  <c r="FA50"/>
  <c r="FG50"/>
  <c r="FM50"/>
  <c r="FS50"/>
  <c r="FY50"/>
  <c r="GE50"/>
  <c r="GF50"/>
  <c r="GG50"/>
  <c r="GH50"/>
  <c r="GI50"/>
  <c r="S50" i="46188" s="1"/>
  <c r="GJ50" i="5088"/>
  <c r="GQ50" s="1"/>
  <c r="AA50" i="46188" s="1"/>
  <c r="G51" i="5088"/>
  <c r="M51"/>
  <c r="S51"/>
  <c r="Y51"/>
  <c r="AE51"/>
  <c r="AK51"/>
  <c r="AQ51"/>
  <c r="AW51"/>
  <c r="AX51"/>
  <c r="B51" i="46188" s="1"/>
  <c r="AY51" i="5088"/>
  <c r="C51" i="46188" s="1"/>
  <c r="AZ51" i="5088"/>
  <c r="D51" i="46188" s="1"/>
  <c r="BA51" i="5088"/>
  <c r="E51" i="46188" s="1"/>
  <c r="BB51" i="5088"/>
  <c r="BI51"/>
  <c r="BO51"/>
  <c r="BU51"/>
  <c r="CA51"/>
  <c r="CG51"/>
  <c r="CM51"/>
  <c r="CS51"/>
  <c r="CY51"/>
  <c r="DE51"/>
  <c r="DK51"/>
  <c r="DQ51"/>
  <c r="DW51"/>
  <c r="DX51"/>
  <c r="DY51"/>
  <c r="J51" i="46188" s="1"/>
  <c r="DZ51" i="5088"/>
  <c r="K51" i="46188" s="1"/>
  <c r="EA51" i="5088"/>
  <c r="EB51"/>
  <c r="M51" i="46188" s="1"/>
  <c r="EI51" i="5088"/>
  <c r="EO51"/>
  <c r="EU51"/>
  <c r="FA51"/>
  <c r="FG51"/>
  <c r="FM51"/>
  <c r="FS51"/>
  <c r="FY51"/>
  <c r="GE51"/>
  <c r="GF51"/>
  <c r="P51" i="46188" s="1"/>
  <c r="GG51" i="5088"/>
  <c r="Q51" i="46188" s="1"/>
  <c r="GH51" i="5088"/>
  <c r="R51" i="46188" s="1"/>
  <c r="GI51" i="5088"/>
  <c r="S51" i="46188" s="1"/>
  <c r="GJ51" i="5088"/>
  <c r="GQ51" s="1"/>
  <c r="AA51" i="46188" s="1"/>
  <c r="G52" i="5088"/>
  <c r="M52"/>
  <c r="S52"/>
  <c r="Y52"/>
  <c r="AE52"/>
  <c r="AK52"/>
  <c r="AQ52"/>
  <c r="AW52"/>
  <c r="AX52"/>
  <c r="AY52"/>
  <c r="AZ52"/>
  <c r="D52" i="46188" s="1"/>
  <c r="BA52" i="5088"/>
  <c r="E52" i="46188" s="1"/>
  <c r="BB52" i="5088"/>
  <c r="F52" i="46188" s="1"/>
  <c r="BI52" i="5088"/>
  <c r="BO52"/>
  <c r="BU52"/>
  <c r="CA52"/>
  <c r="CG52"/>
  <c r="CM52"/>
  <c r="CS52"/>
  <c r="CY52"/>
  <c r="DE52"/>
  <c r="DK52"/>
  <c r="DQ52"/>
  <c r="DW52"/>
  <c r="DX52"/>
  <c r="DY52"/>
  <c r="J52" i="46188" s="1"/>
  <c r="DZ52" i="5088"/>
  <c r="K52" i="46188" s="1"/>
  <c r="EA52" i="5088"/>
  <c r="L52" i="46188" s="1"/>
  <c r="EB52" i="5088"/>
  <c r="M52" i="46188" s="1"/>
  <c r="EI52" i="5088"/>
  <c r="EO52"/>
  <c r="EU52"/>
  <c r="FA52"/>
  <c r="FG52"/>
  <c r="FM52"/>
  <c r="FS52"/>
  <c r="FY52"/>
  <c r="GE52"/>
  <c r="GF52"/>
  <c r="GG52"/>
  <c r="Q52" i="46188" s="1"/>
  <c r="GH52" i="5088"/>
  <c r="R52" i="46188" s="1"/>
  <c r="GI52" i="5088"/>
  <c r="S52" i="46188" s="1"/>
  <c r="GJ52" i="5088"/>
  <c r="T52" i="46188" s="1"/>
  <c r="G53" i="5088"/>
  <c r="M53"/>
  <c r="S53"/>
  <c r="Y53"/>
  <c r="AE53"/>
  <c r="AK53"/>
  <c r="AQ53"/>
  <c r="AW53"/>
  <c r="AX53"/>
  <c r="AY53"/>
  <c r="AZ53"/>
  <c r="BA53"/>
  <c r="E53" i="46188" s="1"/>
  <c r="BB53" i="5088"/>
  <c r="BI53"/>
  <c r="BO53"/>
  <c r="BU53"/>
  <c r="CA53"/>
  <c r="CG53"/>
  <c r="CM53"/>
  <c r="CS53"/>
  <c r="CY53"/>
  <c r="DE53"/>
  <c r="DK53"/>
  <c r="DQ53"/>
  <c r="DW53"/>
  <c r="DX53"/>
  <c r="I53" i="46188" s="1"/>
  <c r="DY53" i="5088"/>
  <c r="DZ53"/>
  <c r="K53" i="46188" s="1"/>
  <c r="EA53" i="5088"/>
  <c r="L53" i="46188" s="1"/>
  <c r="EB53" i="5088"/>
  <c r="EI53"/>
  <c r="EO53"/>
  <c r="EU53"/>
  <c r="FA53"/>
  <c r="FG53"/>
  <c r="FM53"/>
  <c r="FS53"/>
  <c r="FY53"/>
  <c r="GE53"/>
  <c r="GF53"/>
  <c r="GM53" s="1"/>
  <c r="W53" i="46188" s="1"/>
  <c r="GG53" i="5088"/>
  <c r="GH53"/>
  <c r="GI53"/>
  <c r="GJ53"/>
  <c r="G54"/>
  <c r="M54"/>
  <c r="S54"/>
  <c r="Y54"/>
  <c r="AE54"/>
  <c r="AK54"/>
  <c r="AQ54"/>
  <c r="AW54"/>
  <c r="AX54"/>
  <c r="AY54"/>
  <c r="C54" i="46188" s="1"/>
  <c r="AZ54" i="5088"/>
  <c r="D54" i="46188" s="1"/>
  <c r="BA54" i="5088"/>
  <c r="E54" i="46188" s="1"/>
  <c r="BB54" i="5088"/>
  <c r="F54" i="46188" s="1"/>
  <c r="BI54" i="5088"/>
  <c r="BO54"/>
  <c r="BU54"/>
  <c r="CA54"/>
  <c r="CG54"/>
  <c r="CM54"/>
  <c r="CS54"/>
  <c r="CY54"/>
  <c r="DE54"/>
  <c r="DK54"/>
  <c r="DQ54"/>
  <c r="DW54"/>
  <c r="DX54"/>
  <c r="I54" i="46188" s="1"/>
  <c r="DY54" i="5088"/>
  <c r="J54" i="46188" s="1"/>
  <c r="DZ54" i="5088"/>
  <c r="K54" i="46188" s="1"/>
  <c r="EA54" i="5088"/>
  <c r="EB54"/>
  <c r="M54" i="46188" s="1"/>
  <c r="EI54" i="5088"/>
  <c r="EO54"/>
  <c r="EU54"/>
  <c r="FA54"/>
  <c r="FG54"/>
  <c r="FM54"/>
  <c r="FS54"/>
  <c r="FY54"/>
  <c r="GE54"/>
  <c r="GF54"/>
  <c r="GG54"/>
  <c r="Q54" i="46188" s="1"/>
  <c r="GH54" i="5088"/>
  <c r="R54" i="46188" s="1"/>
  <c r="GI54" i="5088"/>
  <c r="S54" i="46188" s="1"/>
  <c r="GJ54" i="5088"/>
  <c r="G55"/>
  <c r="M55"/>
  <c r="S55"/>
  <c r="Y55"/>
  <c r="AE55"/>
  <c r="AK55"/>
  <c r="AQ55"/>
  <c r="AW55"/>
  <c r="AX55"/>
  <c r="B55" i="46188" s="1"/>
  <c r="AY55" i="5088"/>
  <c r="C55" i="46188" s="1"/>
  <c r="AZ55" i="5088"/>
  <c r="D55" i="46188" s="1"/>
  <c r="BA55" i="5088"/>
  <c r="E55" i="46188" s="1"/>
  <c r="BB55" i="5088"/>
  <c r="BI55"/>
  <c r="BO55"/>
  <c r="BU55"/>
  <c r="CA55"/>
  <c r="CG55"/>
  <c r="CM55"/>
  <c r="CS55"/>
  <c r="CY55"/>
  <c r="DE55"/>
  <c r="DK55"/>
  <c r="DQ55"/>
  <c r="DW55"/>
  <c r="DX55"/>
  <c r="I55" i="46188" s="1"/>
  <c r="DY55" i="5088"/>
  <c r="J55" i="46188" s="1"/>
  <c r="DZ55" i="5088"/>
  <c r="K55" i="46188" s="1"/>
  <c r="EA55" i="5088"/>
  <c r="EB55"/>
  <c r="M55" i="46188" s="1"/>
  <c r="EI55" i="5088"/>
  <c r="EO55"/>
  <c r="EU55"/>
  <c r="FA55"/>
  <c r="FG55"/>
  <c r="FM55"/>
  <c r="FS55"/>
  <c r="FY55"/>
  <c r="GE55"/>
  <c r="GF55"/>
  <c r="GG55"/>
  <c r="GH55"/>
  <c r="GI55"/>
  <c r="S55" i="46188" s="1"/>
  <c r="GJ55" i="5088"/>
  <c r="G56"/>
  <c r="M56"/>
  <c r="S56"/>
  <c r="Y56"/>
  <c r="AE56"/>
  <c r="AK56"/>
  <c r="AQ56"/>
  <c r="AW56"/>
  <c r="AX56"/>
  <c r="AY56"/>
  <c r="C56" i="46188" s="1"/>
  <c r="AZ56" i="5088"/>
  <c r="D56" i="46188" s="1"/>
  <c r="BA56" i="5088"/>
  <c r="E56" i="46188" s="1"/>
  <c r="BB56" i="5088"/>
  <c r="F56" i="46188" s="1"/>
  <c r="BI56" i="5088"/>
  <c r="BO56"/>
  <c r="BU56"/>
  <c r="CA56"/>
  <c r="CG56"/>
  <c r="CM56"/>
  <c r="CS56"/>
  <c r="CY56"/>
  <c r="DE56"/>
  <c r="DK56"/>
  <c r="DQ56"/>
  <c r="DW56"/>
  <c r="DX56"/>
  <c r="I56" i="46188" s="1"/>
  <c r="DY56" i="5088"/>
  <c r="DZ56"/>
  <c r="K56" i="46188" s="1"/>
  <c r="EA56" i="5088"/>
  <c r="L56" i="46188" s="1"/>
  <c r="EB56" i="5088"/>
  <c r="M56" i="46188" s="1"/>
  <c r="EI56" i="5088"/>
  <c r="EO56"/>
  <c r="EU56"/>
  <c r="FA56"/>
  <c r="FG56"/>
  <c r="FM56"/>
  <c r="FS56"/>
  <c r="FY56"/>
  <c r="GE56"/>
  <c r="GF56"/>
  <c r="GG56"/>
  <c r="GH56"/>
  <c r="GI56"/>
  <c r="S56" i="46188" s="1"/>
  <c r="GJ56" i="5088"/>
  <c r="T56" i="46188" s="1"/>
  <c r="G57" i="5088"/>
  <c r="M57"/>
  <c r="S57"/>
  <c r="Y57"/>
  <c r="AE57"/>
  <c r="AK57"/>
  <c r="AQ57"/>
  <c r="AW57"/>
  <c r="AX57"/>
  <c r="AY57"/>
  <c r="C57" i="46188" s="1"/>
  <c r="AZ57" i="5088"/>
  <c r="D57" i="46188" s="1"/>
  <c r="BA57" i="5088"/>
  <c r="E57" i="46188" s="1"/>
  <c r="BB57" i="5088"/>
  <c r="BI57"/>
  <c r="BO57"/>
  <c r="BU57"/>
  <c r="CA57"/>
  <c r="CG57"/>
  <c r="CM57"/>
  <c r="CS57"/>
  <c r="CY57"/>
  <c r="DE57"/>
  <c r="DK57"/>
  <c r="DK60" s="1"/>
  <c r="DQ57"/>
  <c r="DW57"/>
  <c r="DX57"/>
  <c r="I57" i="46188" s="1"/>
  <c r="DY57" i="5088"/>
  <c r="DZ57"/>
  <c r="K57" i="46188" s="1"/>
  <c r="EA57" i="5088"/>
  <c r="L57" i="46188" s="1"/>
  <c r="EB57" i="5088"/>
  <c r="M57" i="46188" s="1"/>
  <c r="EI57" i="5088"/>
  <c r="EO57"/>
  <c r="EU57"/>
  <c r="FA57"/>
  <c r="FG57"/>
  <c r="FM57"/>
  <c r="FS57"/>
  <c r="FY57"/>
  <c r="GE57"/>
  <c r="GF57"/>
  <c r="GM57" s="1"/>
  <c r="W57" i="46188" s="1"/>
  <c r="GG57" i="5088"/>
  <c r="GH57"/>
  <c r="R57" i="46188" s="1"/>
  <c r="GI57" i="5088"/>
  <c r="S57" i="46188" s="1"/>
  <c r="GJ57" i="5088"/>
  <c r="G58"/>
  <c r="M58"/>
  <c r="S58"/>
  <c r="Y58"/>
  <c r="AE58"/>
  <c r="AK58"/>
  <c r="AQ58"/>
  <c r="AW58"/>
  <c r="AX58"/>
  <c r="B58" i="46188" s="1"/>
  <c r="AY58" i="5088"/>
  <c r="C58" i="46188" s="1"/>
  <c r="AZ58" i="5088"/>
  <c r="BA58"/>
  <c r="BB58"/>
  <c r="BI58"/>
  <c r="BO58"/>
  <c r="BU58"/>
  <c r="CA58"/>
  <c r="CG58"/>
  <c r="CM58"/>
  <c r="CS58"/>
  <c r="CY58"/>
  <c r="DE58"/>
  <c r="DK58"/>
  <c r="DQ58"/>
  <c r="DW58"/>
  <c r="DX58"/>
  <c r="DY58"/>
  <c r="J58" i="46188" s="1"/>
  <c r="DZ58" i="5088"/>
  <c r="K58" i="46188" s="1"/>
  <c r="EA58" i="5088"/>
  <c r="EB58"/>
  <c r="M58" i="46188" s="1"/>
  <c r="EI58" i="5088"/>
  <c r="EO58"/>
  <c r="EU58"/>
  <c r="FA58"/>
  <c r="FG58"/>
  <c r="FM58"/>
  <c r="FS58"/>
  <c r="FY58"/>
  <c r="GE58"/>
  <c r="GF58"/>
  <c r="P58" i="46188" s="1"/>
  <c r="GG58" i="5088"/>
  <c r="GH58"/>
  <c r="R58" i="46188" s="1"/>
  <c r="GI58" i="5088"/>
  <c r="S58" i="46188" s="1"/>
  <c r="GJ58" i="5088"/>
  <c r="T58" i="46188" s="1"/>
  <c r="G59" i="5088"/>
  <c r="M59"/>
  <c r="S59"/>
  <c r="Y59"/>
  <c r="AE59"/>
  <c r="AK59"/>
  <c r="AQ59"/>
  <c r="AW59"/>
  <c r="AX59"/>
  <c r="B59" i="46188" s="1"/>
  <c r="AY59" i="5088"/>
  <c r="C59" i="46188" s="1"/>
  <c r="AZ59" i="5088"/>
  <c r="D59" i="46188" s="1"/>
  <c r="BA59" i="5088"/>
  <c r="BB59"/>
  <c r="F59" i="46188" s="1"/>
  <c r="BI59" i="5088"/>
  <c r="BO59"/>
  <c r="BU59"/>
  <c r="CA59"/>
  <c r="CG59"/>
  <c r="CM59"/>
  <c r="CS59"/>
  <c r="CY59"/>
  <c r="DE59"/>
  <c r="DK59"/>
  <c r="DQ59"/>
  <c r="DW59"/>
  <c r="DX59"/>
  <c r="DY59"/>
  <c r="DZ59"/>
  <c r="EA59"/>
  <c r="L59" i="46188" s="1"/>
  <c r="EB59" i="5088"/>
  <c r="M59" i="46188" s="1"/>
  <c r="EI59" i="5088"/>
  <c r="EO59"/>
  <c r="EU59"/>
  <c r="FA59"/>
  <c r="FG59"/>
  <c r="FM59"/>
  <c r="FS59"/>
  <c r="FY59"/>
  <c r="GE59"/>
  <c r="GF59"/>
  <c r="P59" i="46188" s="1"/>
  <c r="GG59" i="5088"/>
  <c r="GH59"/>
  <c r="GI59"/>
  <c r="GJ59"/>
  <c r="DV88"/>
  <c r="G63"/>
  <c r="M63"/>
  <c r="S63"/>
  <c r="Y63"/>
  <c r="AE63"/>
  <c r="AK63"/>
  <c r="AQ63"/>
  <c r="AW63"/>
  <c r="AX63"/>
  <c r="B63" i="46188" s="1"/>
  <c r="AY63" i="5088"/>
  <c r="AZ63"/>
  <c r="D63" i="46188" s="1"/>
  <c r="BA63" i="5088"/>
  <c r="E63" i="46188" s="1"/>
  <c r="BB63" i="5088"/>
  <c r="F63" i="46188" s="1"/>
  <c r="BI63" i="5088"/>
  <c r="BO63"/>
  <c r="BU63"/>
  <c r="CA63"/>
  <c r="CG63"/>
  <c r="CM63"/>
  <c r="CS63"/>
  <c r="CY63"/>
  <c r="DE63"/>
  <c r="DK63"/>
  <c r="DQ63"/>
  <c r="DW63"/>
  <c r="DX63"/>
  <c r="DY63"/>
  <c r="J63" i="46188" s="1"/>
  <c r="DZ63" i="5088"/>
  <c r="K63" i="46188" s="1"/>
  <c r="EA63" i="5088"/>
  <c r="L63" i="46188" s="1"/>
  <c r="EB63" i="5088"/>
  <c r="EI63"/>
  <c r="EO63"/>
  <c r="EU63"/>
  <c r="FA63"/>
  <c r="FG63"/>
  <c r="FM63"/>
  <c r="FS63"/>
  <c r="FY63"/>
  <c r="GE63"/>
  <c r="GF63"/>
  <c r="GG63"/>
  <c r="GH63"/>
  <c r="GI63"/>
  <c r="S63" i="46188" s="1"/>
  <c r="GJ63" i="5088"/>
  <c r="G64"/>
  <c r="M64"/>
  <c r="S64"/>
  <c r="Y64"/>
  <c r="AE64"/>
  <c r="AK64"/>
  <c r="AQ64"/>
  <c r="AW64"/>
  <c r="AW80" s="1"/>
  <c r="AX64"/>
  <c r="AY64"/>
  <c r="C64" i="46188" s="1"/>
  <c r="AZ64" i="5088"/>
  <c r="BA64"/>
  <c r="BB64"/>
  <c r="BI64"/>
  <c r="BO64"/>
  <c r="BU64"/>
  <c r="CA64"/>
  <c r="CG64"/>
  <c r="CM64"/>
  <c r="CS64"/>
  <c r="CY64"/>
  <c r="DE64"/>
  <c r="DK64"/>
  <c r="DQ64"/>
  <c r="DW64"/>
  <c r="DX64"/>
  <c r="DY64"/>
  <c r="DZ64"/>
  <c r="EA64"/>
  <c r="L64" i="46188" s="1"/>
  <c r="EB64" i="5088"/>
  <c r="M64" i="46188" s="1"/>
  <c r="EI64" i="5088"/>
  <c r="EO64"/>
  <c r="EU64"/>
  <c r="FA64"/>
  <c r="FG64"/>
  <c r="FM64"/>
  <c r="FS64"/>
  <c r="FY64"/>
  <c r="GE64"/>
  <c r="GF64"/>
  <c r="P64" i="46188" s="1"/>
  <c r="GG64" i="5088"/>
  <c r="GH64"/>
  <c r="R64" i="46188" s="1"/>
  <c r="GI64" i="5088"/>
  <c r="S64" i="46188" s="1"/>
  <c r="GJ64" i="5088"/>
  <c r="T64" i="46188" s="1"/>
  <c r="G65" i="5088"/>
  <c r="M65"/>
  <c r="S65"/>
  <c r="Y65"/>
  <c r="AE65"/>
  <c r="AK65"/>
  <c r="AQ65"/>
  <c r="AW65"/>
  <c r="AX65"/>
  <c r="AY65"/>
  <c r="AZ65"/>
  <c r="D65" i="46188" s="1"/>
  <c r="BA65" i="5088"/>
  <c r="BB65"/>
  <c r="BI65"/>
  <c r="BO65"/>
  <c r="BU65"/>
  <c r="CA65"/>
  <c r="CG65"/>
  <c r="CM65"/>
  <c r="CS65"/>
  <c r="CY65"/>
  <c r="DE65"/>
  <c r="DK65"/>
  <c r="DQ65"/>
  <c r="DW65"/>
  <c r="DX65"/>
  <c r="I65" i="46188" s="1"/>
  <c r="DY65" i="5088"/>
  <c r="J65" i="46188" s="1"/>
  <c r="DZ65" i="5088"/>
  <c r="EA65"/>
  <c r="L65" i="46188" s="1"/>
  <c r="EB65" i="5088"/>
  <c r="EI65"/>
  <c r="EO65"/>
  <c r="EU65"/>
  <c r="FA65"/>
  <c r="FG65"/>
  <c r="FM65"/>
  <c r="FS65"/>
  <c r="FY65"/>
  <c r="GE65"/>
  <c r="GF65"/>
  <c r="GG65"/>
  <c r="GH65"/>
  <c r="GI65"/>
  <c r="GP65" s="1"/>
  <c r="Z65" i="46188" s="1"/>
  <c r="GJ65" i="5088"/>
  <c r="T65" i="46188" s="1"/>
  <c r="G66" i="5088"/>
  <c r="M66"/>
  <c r="S66"/>
  <c r="Y66"/>
  <c r="AE66"/>
  <c r="AK66"/>
  <c r="AQ66"/>
  <c r="AW66"/>
  <c r="AX66"/>
  <c r="B66" i="46188" s="1"/>
  <c r="AY66" i="5088"/>
  <c r="C66" i="46188" s="1"/>
  <c r="AZ66" i="5088"/>
  <c r="BA66"/>
  <c r="BB66"/>
  <c r="BI66"/>
  <c r="BO66"/>
  <c r="BU66"/>
  <c r="CA66"/>
  <c r="CG66"/>
  <c r="CM66"/>
  <c r="CS66"/>
  <c r="CY66"/>
  <c r="DE66"/>
  <c r="DK66"/>
  <c r="DQ66"/>
  <c r="DW66"/>
  <c r="DX66"/>
  <c r="I66" i="46188" s="1"/>
  <c r="DY66" i="5088"/>
  <c r="DZ66"/>
  <c r="K66" i="46188" s="1"/>
  <c r="EA66" i="5088"/>
  <c r="EB66"/>
  <c r="EI66"/>
  <c r="EO66"/>
  <c r="EU66"/>
  <c r="FA66"/>
  <c r="FG66"/>
  <c r="FM66"/>
  <c r="FS66"/>
  <c r="FY66"/>
  <c r="GE66"/>
  <c r="GF66"/>
  <c r="GM66" s="1"/>
  <c r="W66" i="46188" s="1"/>
  <c r="GG66" i="5088"/>
  <c r="GN66" s="1"/>
  <c r="X66" i="46188" s="1"/>
  <c r="GH66" i="5088"/>
  <c r="R66" i="46188" s="1"/>
  <c r="GI66" i="5088"/>
  <c r="GJ66"/>
  <c r="G67"/>
  <c r="M67"/>
  <c r="S67"/>
  <c r="Y67"/>
  <c r="AE67"/>
  <c r="AK67"/>
  <c r="AQ67"/>
  <c r="AW67"/>
  <c r="AX67"/>
  <c r="AY67"/>
  <c r="C67" i="46188" s="1"/>
  <c r="AZ67" i="5088"/>
  <c r="D67" i="46188" s="1"/>
  <c r="BA67" i="5088"/>
  <c r="E67" i="46188" s="1"/>
  <c r="BB67" i="5088"/>
  <c r="F67" i="46188" s="1"/>
  <c r="BI67" i="5088"/>
  <c r="BO67"/>
  <c r="BU67"/>
  <c r="CA67"/>
  <c r="CG67"/>
  <c r="CM67"/>
  <c r="CS67"/>
  <c r="CY67"/>
  <c r="DE67"/>
  <c r="DK67"/>
  <c r="DQ67"/>
  <c r="DW67"/>
  <c r="DX67"/>
  <c r="DY67"/>
  <c r="J67" i="46188" s="1"/>
  <c r="DZ67" i="5088"/>
  <c r="K67" i="46188" s="1"/>
  <c r="EA67" i="5088"/>
  <c r="L67" i="46188" s="1"/>
  <c r="EB67" i="5088"/>
  <c r="EI67"/>
  <c r="EO67"/>
  <c r="EU67"/>
  <c r="FA67"/>
  <c r="FG67"/>
  <c r="FM67"/>
  <c r="FS67"/>
  <c r="FY67"/>
  <c r="GE67"/>
  <c r="GF67"/>
  <c r="P67" i="46188" s="1"/>
  <c r="GG67" i="5088"/>
  <c r="GH67"/>
  <c r="GI67"/>
  <c r="GP67" s="1"/>
  <c r="Z67" i="46188" s="1"/>
  <c r="GJ67" i="5088"/>
  <c r="GQ67" s="1"/>
  <c r="AA67" i="46188" s="1"/>
  <c r="G68" i="5088"/>
  <c r="M68"/>
  <c r="S68"/>
  <c r="Y68"/>
  <c r="AE68"/>
  <c r="AK68"/>
  <c r="AQ68"/>
  <c r="AW68"/>
  <c r="AX68"/>
  <c r="AY68"/>
  <c r="C68" i="46188" s="1"/>
  <c r="AZ68" i="5088"/>
  <c r="D68" i="46188" s="1"/>
  <c r="BA68" i="5088"/>
  <c r="E68" i="46188" s="1"/>
  <c r="BB68" i="5088"/>
  <c r="F68" i="46188" s="1"/>
  <c r="BI68" i="5088"/>
  <c r="BO68"/>
  <c r="BU68"/>
  <c r="CA68"/>
  <c r="CG68"/>
  <c r="CM68"/>
  <c r="CS68"/>
  <c r="CY68"/>
  <c r="DE68"/>
  <c r="DK68"/>
  <c r="DQ68"/>
  <c r="DW68"/>
  <c r="DX68"/>
  <c r="DY68"/>
  <c r="DZ68"/>
  <c r="EA68"/>
  <c r="EB68"/>
  <c r="M68" i="46188" s="1"/>
  <c r="EI68" i="5088"/>
  <c r="EO68"/>
  <c r="EU68"/>
  <c r="FA68"/>
  <c r="FG68"/>
  <c r="FM68"/>
  <c r="FS68"/>
  <c r="FY68"/>
  <c r="GE68"/>
  <c r="GF68"/>
  <c r="P68" i="46188" s="1"/>
  <c r="GG68" i="5088"/>
  <c r="Q68" i="46188" s="1"/>
  <c r="GH68" i="5088"/>
  <c r="GI68"/>
  <c r="GJ68"/>
  <c r="GQ68" s="1"/>
  <c r="AA68" i="46188" s="1"/>
  <c r="G69" i="5088"/>
  <c r="M69"/>
  <c r="S69"/>
  <c r="Y69"/>
  <c r="AE69"/>
  <c r="AK69"/>
  <c r="AQ69"/>
  <c r="AW69"/>
  <c r="AX69"/>
  <c r="AY69"/>
  <c r="AZ69"/>
  <c r="D69" i="46188" s="1"/>
  <c r="BA69" i="5088"/>
  <c r="E69" i="46188" s="1"/>
  <c r="BB69" i="5088"/>
  <c r="F69" i="46188" s="1"/>
  <c r="BI69" i="5088"/>
  <c r="BO69"/>
  <c r="BU69"/>
  <c r="CA69"/>
  <c r="CG69"/>
  <c r="CM69"/>
  <c r="CS69"/>
  <c r="CY69"/>
  <c r="DE69"/>
  <c r="DK69"/>
  <c r="DQ69"/>
  <c r="DW69"/>
  <c r="DX69"/>
  <c r="I69" i="46188" s="1"/>
  <c r="DY69" i="5088"/>
  <c r="DZ69"/>
  <c r="K69" i="46188" s="1"/>
  <c r="EA69" i="5088"/>
  <c r="L69" i="46188" s="1"/>
  <c r="EB69" i="5088"/>
  <c r="M69" i="46188" s="1"/>
  <c r="EI69" i="5088"/>
  <c r="EO69"/>
  <c r="EU69"/>
  <c r="FA69"/>
  <c r="FG69"/>
  <c r="FM69"/>
  <c r="FS69"/>
  <c r="FY69"/>
  <c r="GE69"/>
  <c r="GF69"/>
  <c r="GM69" s="1"/>
  <c r="W69" i="46188" s="1"/>
  <c r="GG69" i="5088"/>
  <c r="Q69" i="46188" s="1"/>
  <c r="GH69" i="5088"/>
  <c r="R69" i="46188" s="1"/>
  <c r="GI69" i="5088"/>
  <c r="GP69" s="1"/>
  <c r="Z69" i="46188" s="1"/>
  <c r="GJ69" i="5088"/>
  <c r="GQ69" s="1"/>
  <c r="AA69" i="46188" s="1"/>
  <c r="G70" i="5088"/>
  <c r="M70"/>
  <c r="S70"/>
  <c r="Y70"/>
  <c r="AE70"/>
  <c r="AK70"/>
  <c r="AQ70"/>
  <c r="AW70"/>
  <c r="AX70"/>
  <c r="AY70"/>
  <c r="C70" i="46188" s="1"/>
  <c r="AZ70" i="5088"/>
  <c r="BA70"/>
  <c r="E70" i="46188" s="1"/>
  <c r="BB70" i="5088"/>
  <c r="F70" i="46188" s="1"/>
  <c r="BI70" i="5088"/>
  <c r="BO70"/>
  <c r="BU70"/>
  <c r="CA70"/>
  <c r="CG70"/>
  <c r="CM70"/>
  <c r="CS70"/>
  <c r="CY70"/>
  <c r="DE70"/>
  <c r="DK70"/>
  <c r="DQ70"/>
  <c r="DW70"/>
  <c r="DX70"/>
  <c r="DY70"/>
  <c r="J70" i="46188" s="1"/>
  <c r="DZ70" i="5088"/>
  <c r="EA70"/>
  <c r="L70" i="46188" s="1"/>
  <c r="EB70" i="5088"/>
  <c r="M70" i="46188" s="1"/>
  <c r="EI70" i="5088"/>
  <c r="EO70"/>
  <c r="EU70"/>
  <c r="FA70"/>
  <c r="FG70"/>
  <c r="FM70"/>
  <c r="FS70"/>
  <c r="FY70"/>
  <c r="GE70"/>
  <c r="GF70"/>
  <c r="GG70"/>
  <c r="Q70" i="46188" s="1"/>
  <c r="GH70" i="5088"/>
  <c r="GI70"/>
  <c r="GJ70"/>
  <c r="G71"/>
  <c r="M71"/>
  <c r="S71"/>
  <c r="Y71"/>
  <c r="AE71"/>
  <c r="AK71"/>
  <c r="AQ71"/>
  <c r="AW71"/>
  <c r="AX71"/>
  <c r="AY71"/>
  <c r="AZ71"/>
  <c r="D71" i="46188" s="1"/>
  <c r="BA71" i="5088"/>
  <c r="E71" i="46188" s="1"/>
  <c r="BB71" i="5088"/>
  <c r="F71" i="46188" s="1"/>
  <c r="BI71" i="5088"/>
  <c r="BO71"/>
  <c r="BU71"/>
  <c r="CA71"/>
  <c r="CG71"/>
  <c r="CM71"/>
  <c r="CS71"/>
  <c r="CY71"/>
  <c r="DE71"/>
  <c r="DK71"/>
  <c r="DQ71"/>
  <c r="DW71"/>
  <c r="DX71"/>
  <c r="DY71"/>
  <c r="J71" i="46188" s="1"/>
  <c r="DZ71" i="5088"/>
  <c r="K71" i="46188" s="1"/>
  <c r="EA71" i="5088"/>
  <c r="EB71"/>
  <c r="M71" i="46188" s="1"/>
  <c r="EI71" i="5088"/>
  <c r="EO71"/>
  <c r="EU71"/>
  <c r="FA71"/>
  <c r="FG71"/>
  <c r="FM71"/>
  <c r="FS71"/>
  <c r="FY71"/>
  <c r="GE71"/>
  <c r="GF71"/>
  <c r="GG71"/>
  <c r="Q71" i="46188" s="1"/>
  <c r="GH71" i="5088"/>
  <c r="GI71"/>
  <c r="S71" i="46188" s="1"/>
  <c r="GJ71" i="5088"/>
  <c r="G72"/>
  <c r="M72"/>
  <c r="S72"/>
  <c r="Y72"/>
  <c r="AE72"/>
  <c r="AK72"/>
  <c r="AQ72"/>
  <c r="AW72"/>
  <c r="AX72"/>
  <c r="AY72"/>
  <c r="AZ72"/>
  <c r="BA72"/>
  <c r="BB72"/>
  <c r="BI72"/>
  <c r="BO72"/>
  <c r="BU72"/>
  <c r="CA72"/>
  <c r="CG72"/>
  <c r="CM72"/>
  <c r="CS72"/>
  <c r="CY72"/>
  <c r="DE72"/>
  <c r="DK72"/>
  <c r="DQ72"/>
  <c r="DW72"/>
  <c r="DX72"/>
  <c r="I72" i="46188" s="1"/>
  <c r="DY72" i="5088"/>
  <c r="J72" i="46188" s="1"/>
  <c r="DZ72" i="5088"/>
  <c r="K72" i="46188" s="1"/>
  <c r="EA72" i="5088"/>
  <c r="L72" i="46188" s="1"/>
  <c r="EB72" i="5088"/>
  <c r="EI72"/>
  <c r="EO72"/>
  <c r="EU72"/>
  <c r="FA72"/>
  <c r="FG72"/>
  <c r="FM72"/>
  <c r="FS72"/>
  <c r="FY72"/>
  <c r="GE72"/>
  <c r="GF72"/>
  <c r="GG72"/>
  <c r="GH72"/>
  <c r="R72" i="46188" s="1"/>
  <c r="GI72" i="5088"/>
  <c r="GJ72"/>
  <c r="GQ72" s="1"/>
  <c r="AA72" i="46188" s="1"/>
  <c r="G73" i="5088"/>
  <c r="M73"/>
  <c r="S73"/>
  <c r="Y73"/>
  <c r="AE73"/>
  <c r="AK73"/>
  <c r="AQ73"/>
  <c r="AW73"/>
  <c r="AX73"/>
  <c r="AY73"/>
  <c r="AZ73"/>
  <c r="D73" i="46188" s="1"/>
  <c r="BA73" i="5088"/>
  <c r="E73" i="46188" s="1"/>
  <c r="BB73" i="5088"/>
  <c r="BI73"/>
  <c r="BO73"/>
  <c r="BU73"/>
  <c r="CA73"/>
  <c r="CG73"/>
  <c r="CM73"/>
  <c r="CS73"/>
  <c r="CY73"/>
  <c r="DE73"/>
  <c r="DK73"/>
  <c r="DQ73"/>
  <c r="DW73"/>
  <c r="DX73"/>
  <c r="I73" i="46188" s="1"/>
  <c r="DY73" i="5088"/>
  <c r="J73" i="46188" s="1"/>
  <c r="DZ73" i="5088"/>
  <c r="K73" i="46188" s="1"/>
  <c r="EA73" i="5088"/>
  <c r="L73" i="46188" s="1"/>
  <c r="EB73" i="5088"/>
  <c r="M73" i="46188" s="1"/>
  <c r="EI73" i="5088"/>
  <c r="EO73"/>
  <c r="EU73"/>
  <c r="FA73"/>
  <c r="FG73"/>
  <c r="FM73"/>
  <c r="FS73"/>
  <c r="FY73"/>
  <c r="GE73"/>
  <c r="GF73"/>
  <c r="P73" i="46188" s="1"/>
  <c r="GG73" i="5088"/>
  <c r="GH73"/>
  <c r="R73" i="46188" s="1"/>
  <c r="GI73" i="5088"/>
  <c r="GJ73"/>
  <c r="T73" i="46188" s="1"/>
  <c r="G75" i="5088"/>
  <c r="M75"/>
  <c r="S75"/>
  <c r="Y75"/>
  <c r="AE75"/>
  <c r="AK75"/>
  <c r="AQ75"/>
  <c r="AW75"/>
  <c r="AX75"/>
  <c r="BC75" s="1"/>
  <c r="AY75"/>
  <c r="AZ75"/>
  <c r="D75" i="46188" s="1"/>
  <c r="BA75" i="5088"/>
  <c r="BB75"/>
  <c r="BI75"/>
  <c r="BO75"/>
  <c r="BU75"/>
  <c r="CA75"/>
  <c r="CG75"/>
  <c r="CM75"/>
  <c r="CS75"/>
  <c r="CY75"/>
  <c r="DE75"/>
  <c r="DK75"/>
  <c r="DQ75"/>
  <c r="DW75"/>
  <c r="DX75"/>
  <c r="DY75"/>
  <c r="DZ75"/>
  <c r="EA75"/>
  <c r="EB75"/>
  <c r="M75" i="46188" s="1"/>
  <c r="EI75" i="5088"/>
  <c r="EO75"/>
  <c r="EU75"/>
  <c r="FA75"/>
  <c r="FG75"/>
  <c r="FM75"/>
  <c r="FS75"/>
  <c r="FY75"/>
  <c r="GE75"/>
  <c r="GF75"/>
  <c r="GM75" s="1"/>
  <c r="W75" i="46188" s="1"/>
  <c r="GG75" i="5088"/>
  <c r="Q75" i="46188" s="1"/>
  <c r="GH75" i="5088"/>
  <c r="GO75" s="1"/>
  <c r="Y75" i="46188" s="1"/>
  <c r="GI75" i="5088"/>
  <c r="GJ75"/>
  <c r="T75" i="46188" s="1"/>
  <c r="G76" i="5088"/>
  <c r="M76"/>
  <c r="S76"/>
  <c r="Y76"/>
  <c r="AE76"/>
  <c r="AK76"/>
  <c r="AQ76"/>
  <c r="AW76"/>
  <c r="AX76"/>
  <c r="AY76"/>
  <c r="C76" i="46188" s="1"/>
  <c r="AZ76" i="5088"/>
  <c r="BA76"/>
  <c r="BB76"/>
  <c r="BI76"/>
  <c r="BO76"/>
  <c r="BU76"/>
  <c r="CA76"/>
  <c r="CG76"/>
  <c r="CM76"/>
  <c r="CS76"/>
  <c r="CY76"/>
  <c r="DE76"/>
  <c r="DK76"/>
  <c r="DQ76"/>
  <c r="DW76"/>
  <c r="DX76"/>
  <c r="DY76"/>
  <c r="J76" i="46188" s="1"/>
  <c r="DZ76" i="5088"/>
  <c r="EA76"/>
  <c r="L76" i="46188" s="1"/>
  <c r="EB76" i="5088"/>
  <c r="EI76"/>
  <c r="EO76"/>
  <c r="EU76"/>
  <c r="FA76"/>
  <c r="FG76"/>
  <c r="FM76"/>
  <c r="FS76"/>
  <c r="FY76"/>
  <c r="GF76"/>
  <c r="GG76"/>
  <c r="GH76"/>
  <c r="GI76"/>
  <c r="GJ76"/>
  <c r="T76" i="46188" s="1"/>
  <c r="G77" i="5088"/>
  <c r="M77"/>
  <c r="S77"/>
  <c r="Y77"/>
  <c r="AE77"/>
  <c r="AK77"/>
  <c r="AQ77"/>
  <c r="AW77"/>
  <c r="AX77"/>
  <c r="AY77"/>
  <c r="AZ77"/>
  <c r="D77" i="46188" s="1"/>
  <c r="BA77" i="5088"/>
  <c r="E77" i="46188" s="1"/>
  <c r="BB77" i="5088"/>
  <c r="F77" i="46188" s="1"/>
  <c r="BI77" i="5088"/>
  <c r="BO77"/>
  <c r="BU77"/>
  <c r="CA77"/>
  <c r="CG77"/>
  <c r="CM77"/>
  <c r="CS77"/>
  <c r="CY77"/>
  <c r="DE77"/>
  <c r="DK77"/>
  <c r="DQ77"/>
  <c r="DW77"/>
  <c r="DX77"/>
  <c r="DY77"/>
  <c r="DZ77"/>
  <c r="EA77"/>
  <c r="EB77"/>
  <c r="EI77"/>
  <c r="EO77"/>
  <c r="EU77"/>
  <c r="FA77"/>
  <c r="FG77"/>
  <c r="FM77"/>
  <c r="FS77"/>
  <c r="FY77"/>
  <c r="GE77"/>
  <c r="GF77"/>
  <c r="P77" i="46188" s="1"/>
  <c r="GG77" i="5088"/>
  <c r="Q77" i="46188" s="1"/>
  <c r="GH77" i="5088"/>
  <c r="R77" i="46188" s="1"/>
  <c r="GI77" i="5088"/>
  <c r="GP77" s="1"/>
  <c r="Z77" i="46188" s="1"/>
  <c r="GJ77" i="5088"/>
  <c r="G78"/>
  <c r="M78"/>
  <c r="S78"/>
  <c r="Y78"/>
  <c r="AE78"/>
  <c r="AK78"/>
  <c r="AQ78"/>
  <c r="AW78"/>
  <c r="AX78"/>
  <c r="AY78"/>
  <c r="AZ78"/>
  <c r="D78" i="46188" s="1"/>
  <c r="BA78" i="5088"/>
  <c r="E78" i="46188" s="1"/>
  <c r="BB78" i="5088"/>
  <c r="F78" i="46188" s="1"/>
  <c r="BI78" i="5088"/>
  <c r="BO78"/>
  <c r="BU78"/>
  <c r="CA78"/>
  <c r="CG78"/>
  <c r="CM78"/>
  <c r="CS78"/>
  <c r="CY78"/>
  <c r="DE78"/>
  <c r="DK78"/>
  <c r="DQ78"/>
  <c r="DW78"/>
  <c r="DX78"/>
  <c r="DY78"/>
  <c r="J78" i="46188" s="1"/>
  <c r="DZ78" i="5088"/>
  <c r="K78" i="46188" s="1"/>
  <c r="EA78" i="5088"/>
  <c r="L78" i="46188" s="1"/>
  <c r="EB78" i="5088"/>
  <c r="M78" i="46188" s="1"/>
  <c r="EI78" i="5088"/>
  <c r="EO78"/>
  <c r="EU78"/>
  <c r="FA78"/>
  <c r="FG78"/>
  <c r="FM78"/>
  <c r="FS78"/>
  <c r="FY78"/>
  <c r="GE78"/>
  <c r="GF78"/>
  <c r="GG78"/>
  <c r="GH78"/>
  <c r="R78" i="46188" s="1"/>
  <c r="GI78" i="5088"/>
  <c r="S78" i="46188" s="1"/>
  <c r="GJ78" i="5088"/>
  <c r="G79"/>
  <c r="M79"/>
  <c r="S79"/>
  <c r="Y79"/>
  <c r="AE79"/>
  <c r="AK79"/>
  <c r="AQ79"/>
  <c r="AW79"/>
  <c r="AX79"/>
  <c r="AY79"/>
  <c r="C79" i="46188" s="1"/>
  <c r="AZ79" i="5088"/>
  <c r="BA79"/>
  <c r="BB79"/>
  <c r="F79" i="46188" s="1"/>
  <c r="BI79" i="5088"/>
  <c r="BO79"/>
  <c r="BU79"/>
  <c r="CA79"/>
  <c r="CG79"/>
  <c r="CM79"/>
  <c r="CS79"/>
  <c r="CY79"/>
  <c r="DE79"/>
  <c r="DK79"/>
  <c r="DQ79"/>
  <c r="DW79"/>
  <c r="DX79"/>
  <c r="I79" i="46188" s="1"/>
  <c r="DY79" i="5088"/>
  <c r="DZ79"/>
  <c r="EA79"/>
  <c r="L80" i="46188" s="1"/>
  <c r="EB79" i="5088"/>
  <c r="M79" i="46188" s="1"/>
  <c r="EI79" i="5088"/>
  <c r="EO79"/>
  <c r="EU79"/>
  <c r="FA79"/>
  <c r="FG79"/>
  <c r="FM79"/>
  <c r="FS79"/>
  <c r="FY79"/>
  <c r="GE79"/>
  <c r="GF79"/>
  <c r="P79" i="46188" s="1"/>
  <c r="GG79" i="5088"/>
  <c r="GH79"/>
  <c r="GI79"/>
  <c r="GP79" s="1"/>
  <c r="Z79" i="46188" s="1"/>
  <c r="GJ79" i="5088"/>
  <c r="B80"/>
  <c r="C80"/>
  <c r="D80"/>
  <c r="E80"/>
  <c r="F80"/>
  <c r="H80"/>
  <c r="I80"/>
  <c r="J80"/>
  <c r="K80"/>
  <c r="L80"/>
  <c r="N80"/>
  <c r="O80"/>
  <c r="P80"/>
  <c r="Q80"/>
  <c r="R80"/>
  <c r="T80"/>
  <c r="U80"/>
  <c r="V80"/>
  <c r="W80"/>
  <c r="X80"/>
  <c r="Z80"/>
  <c r="Z88" s="1"/>
  <c r="AA80"/>
  <c r="AB80"/>
  <c r="AC80"/>
  <c r="AD80"/>
  <c r="AF80"/>
  <c r="AG80"/>
  <c r="AH80"/>
  <c r="AI80"/>
  <c r="AJ80"/>
  <c r="AL80"/>
  <c r="AM80"/>
  <c r="AN80"/>
  <c r="AO80"/>
  <c r="AP80"/>
  <c r="AR80"/>
  <c r="AS80"/>
  <c r="AT80"/>
  <c r="AU80"/>
  <c r="AV80"/>
  <c r="BD80"/>
  <c r="BE80"/>
  <c r="BF80"/>
  <c r="BG80"/>
  <c r="BH80"/>
  <c r="BJ80"/>
  <c r="BK80"/>
  <c r="BL80"/>
  <c r="BM80"/>
  <c r="BN80"/>
  <c r="BP80"/>
  <c r="BQ80"/>
  <c r="BR80"/>
  <c r="BS80"/>
  <c r="BT80"/>
  <c r="BV80"/>
  <c r="BW80"/>
  <c r="BX80"/>
  <c r="BY80"/>
  <c r="BZ80"/>
  <c r="CB80"/>
  <c r="CC80"/>
  <c r="CD80"/>
  <c r="CE80"/>
  <c r="CF80"/>
  <c r="CH80"/>
  <c r="CI80"/>
  <c r="CJ80"/>
  <c r="CK80"/>
  <c r="CL80"/>
  <c r="CN80"/>
  <c r="CO80"/>
  <c r="CP80"/>
  <c r="CQ80"/>
  <c r="CR80"/>
  <c r="CT80"/>
  <c r="CU80"/>
  <c r="CV80"/>
  <c r="CW80"/>
  <c r="CX80"/>
  <c r="CZ80"/>
  <c r="DA80"/>
  <c r="DB80"/>
  <c r="DC80"/>
  <c r="DD80"/>
  <c r="DF80"/>
  <c r="DG80"/>
  <c r="DH80"/>
  <c r="DI80"/>
  <c r="DJ80"/>
  <c r="DL80"/>
  <c r="DM80"/>
  <c r="DN80"/>
  <c r="DO80"/>
  <c r="DP80"/>
  <c r="DR80"/>
  <c r="DS80"/>
  <c r="DT80"/>
  <c r="DU80"/>
  <c r="DV80"/>
  <c r="ED80"/>
  <c r="EE80"/>
  <c r="EF80"/>
  <c r="EG80"/>
  <c r="EH80"/>
  <c r="EJ80"/>
  <c r="EK80"/>
  <c r="EL80"/>
  <c r="EM80"/>
  <c r="EN80"/>
  <c r="EP80"/>
  <c r="EQ80"/>
  <c r="ER80"/>
  <c r="ES80"/>
  <c r="ET80"/>
  <c r="EV80"/>
  <c r="EW80"/>
  <c r="EX80"/>
  <c r="EY80"/>
  <c r="EZ80"/>
  <c r="FB80"/>
  <c r="FC80"/>
  <c r="FD80"/>
  <c r="FE80"/>
  <c r="FF80"/>
  <c r="FH80"/>
  <c r="FI80"/>
  <c r="FJ80"/>
  <c r="FK80"/>
  <c r="FL80"/>
  <c r="FN80"/>
  <c r="FO80"/>
  <c r="FP80"/>
  <c r="FQ80"/>
  <c r="FR80"/>
  <c r="FT80"/>
  <c r="FU80"/>
  <c r="FV80"/>
  <c r="FW80"/>
  <c r="FX80"/>
  <c r="FZ80"/>
  <c r="GA80"/>
  <c r="GB80"/>
  <c r="GC80"/>
  <c r="GD80"/>
  <c r="G83"/>
  <c r="M83"/>
  <c r="M86" s="1"/>
  <c r="S83"/>
  <c r="Y83"/>
  <c r="AE83"/>
  <c r="AK83"/>
  <c r="AQ83"/>
  <c r="AW83"/>
  <c r="AX83"/>
  <c r="AY83"/>
  <c r="C84" i="46188" s="1"/>
  <c r="AZ83" i="5088"/>
  <c r="D83" i="46188" s="1"/>
  <c r="BA83" i="5088"/>
  <c r="E83" i="46188" s="1"/>
  <c r="BB83" i="5088"/>
  <c r="F84" i="46188" s="1"/>
  <c r="BI83" i="5088"/>
  <c r="BO83"/>
  <c r="BU83"/>
  <c r="CA83"/>
  <c r="CG83"/>
  <c r="CG86" s="1"/>
  <c r="CM83"/>
  <c r="CS83"/>
  <c r="CY83"/>
  <c r="DE83"/>
  <c r="DK83"/>
  <c r="DQ83"/>
  <c r="DW83"/>
  <c r="DX83"/>
  <c r="DY83"/>
  <c r="J84" i="46188" s="1"/>
  <c r="DZ83" i="5088"/>
  <c r="K83" i="46188" s="1"/>
  <c r="EA83" i="5088"/>
  <c r="EA86" s="1"/>
  <c r="EB83"/>
  <c r="EI83"/>
  <c r="EO83"/>
  <c r="EU83"/>
  <c r="FA83"/>
  <c r="FG83"/>
  <c r="FM83"/>
  <c r="FS83"/>
  <c r="FY83"/>
  <c r="GE83"/>
  <c r="GF83"/>
  <c r="P84" i="46188" s="1"/>
  <c r="GG83" i="5088"/>
  <c r="GH83"/>
  <c r="GO83" s="1"/>
  <c r="Y83" i="46188" s="1"/>
  <c r="GI83" i="5088"/>
  <c r="S83" i="46188" s="1"/>
  <c r="GJ83" i="5088"/>
  <c r="GQ83" s="1"/>
  <c r="AA83" i="46188" s="1"/>
  <c r="G84" i="5088"/>
  <c r="M84"/>
  <c r="S84"/>
  <c r="Y84"/>
  <c r="AE84"/>
  <c r="AK84"/>
  <c r="AQ84"/>
  <c r="AW84"/>
  <c r="AX84"/>
  <c r="B84" i="46188" s="1"/>
  <c r="AY84" i="5088"/>
  <c r="AZ84"/>
  <c r="BA84"/>
  <c r="E84" i="46188" s="1"/>
  <c r="BB84" i="5088"/>
  <c r="F85" i="46188" s="1"/>
  <c r="BI84" i="5088"/>
  <c r="BO84"/>
  <c r="BU84"/>
  <c r="BU86" s="1"/>
  <c r="CA84"/>
  <c r="CG84"/>
  <c r="CM84"/>
  <c r="CS84"/>
  <c r="CY84"/>
  <c r="DE84"/>
  <c r="DK84"/>
  <c r="DQ84"/>
  <c r="DW84"/>
  <c r="DX84"/>
  <c r="DY84"/>
  <c r="J85" i="46188" s="1"/>
  <c r="DZ84" i="5088"/>
  <c r="EA84"/>
  <c r="L85" i="46188" s="1"/>
  <c r="EB84" i="5088"/>
  <c r="M85" i="46188" s="1"/>
  <c r="EI84" i="5088"/>
  <c r="EO84"/>
  <c r="EU84"/>
  <c r="FA84"/>
  <c r="FG84"/>
  <c r="FM84"/>
  <c r="FS84"/>
  <c r="FY84"/>
  <c r="GE84"/>
  <c r="GF84"/>
  <c r="GG84"/>
  <c r="GH84"/>
  <c r="GI84"/>
  <c r="GJ84"/>
  <c r="T84" i="46188" s="1"/>
  <c r="G85" i="5088"/>
  <c r="M85"/>
  <c r="S85"/>
  <c r="Y85"/>
  <c r="AE85"/>
  <c r="AK85"/>
  <c r="AQ85"/>
  <c r="AW85"/>
  <c r="AX85"/>
  <c r="AY85"/>
  <c r="AZ85"/>
  <c r="D85" i="46188" s="1"/>
  <c r="BA85" i="5088"/>
  <c r="E85" i="46188" s="1"/>
  <c r="BB85" i="5088"/>
  <c r="F86" i="46188" s="1"/>
  <c r="BI85" i="5088"/>
  <c r="BO85"/>
  <c r="BU85"/>
  <c r="CA85"/>
  <c r="CG85"/>
  <c r="CM85"/>
  <c r="CS85"/>
  <c r="CY85"/>
  <c r="DE85"/>
  <c r="DK85"/>
  <c r="DQ85"/>
  <c r="DW85"/>
  <c r="DX85"/>
  <c r="DY85"/>
  <c r="DZ85"/>
  <c r="EA85"/>
  <c r="EB85"/>
  <c r="EI85"/>
  <c r="EO85"/>
  <c r="EU85"/>
  <c r="FA85"/>
  <c r="FG85"/>
  <c r="FM85"/>
  <c r="FS85"/>
  <c r="FY85"/>
  <c r="GE85"/>
  <c r="GF85"/>
  <c r="GM85" s="1"/>
  <c r="GG85"/>
  <c r="GN85" s="1"/>
  <c r="GH85"/>
  <c r="GI85"/>
  <c r="S85" i="46188" s="1"/>
  <c r="GJ85" i="5088"/>
  <c r="GQ85"/>
  <c r="AA85" i="46188" s="1"/>
  <c r="B86" i="5088"/>
  <c r="C86"/>
  <c r="D86"/>
  <c r="E86"/>
  <c r="F86"/>
  <c r="H86"/>
  <c r="I86"/>
  <c r="J86"/>
  <c r="K86"/>
  <c r="L86"/>
  <c r="N86"/>
  <c r="O86"/>
  <c r="P86"/>
  <c r="Q86"/>
  <c r="R86"/>
  <c r="T86"/>
  <c r="U86"/>
  <c r="V86"/>
  <c r="W86"/>
  <c r="X86"/>
  <c r="Z86"/>
  <c r="AA86"/>
  <c r="AB86"/>
  <c r="AC86"/>
  <c r="AD86"/>
  <c r="AF86"/>
  <c r="AG86"/>
  <c r="AH86"/>
  <c r="AI86"/>
  <c r="AJ86"/>
  <c r="AL86"/>
  <c r="AM86"/>
  <c r="AN86"/>
  <c r="AO86"/>
  <c r="AP86"/>
  <c r="AR86"/>
  <c r="AS86"/>
  <c r="AT86"/>
  <c r="AU86"/>
  <c r="AV86"/>
  <c r="BD86"/>
  <c r="BE86"/>
  <c r="BF86"/>
  <c r="BG86"/>
  <c r="BH86"/>
  <c r="BJ86"/>
  <c r="BK86"/>
  <c r="BL86"/>
  <c r="BM86"/>
  <c r="BN86"/>
  <c r="BP86"/>
  <c r="BQ86"/>
  <c r="BR86"/>
  <c r="BS86"/>
  <c r="BT86"/>
  <c r="BV86"/>
  <c r="BW86"/>
  <c r="BX86"/>
  <c r="BY86"/>
  <c r="BZ86"/>
  <c r="CB86"/>
  <c r="CC86"/>
  <c r="CD86"/>
  <c r="CE86"/>
  <c r="CE88" s="1"/>
  <c r="CF86"/>
  <c r="CH86"/>
  <c r="CI86"/>
  <c r="CJ86"/>
  <c r="CK86"/>
  <c r="CL86"/>
  <c r="CN86"/>
  <c r="CO86"/>
  <c r="CP86"/>
  <c r="CQ86"/>
  <c r="CR86"/>
  <c r="CT86"/>
  <c r="CU86"/>
  <c r="CV86"/>
  <c r="CW86"/>
  <c r="CX86"/>
  <c r="CX88" s="1"/>
  <c r="CZ86"/>
  <c r="DA86"/>
  <c r="DB86"/>
  <c r="DC86"/>
  <c r="DD86"/>
  <c r="DF86"/>
  <c r="DG86"/>
  <c r="DH86"/>
  <c r="DI86"/>
  <c r="DJ86"/>
  <c r="DL86"/>
  <c r="DM86"/>
  <c r="DN86"/>
  <c r="DO86"/>
  <c r="DP86"/>
  <c r="DR86"/>
  <c r="DS86"/>
  <c r="DT86"/>
  <c r="DU86"/>
  <c r="DV86"/>
  <c r="ED86"/>
  <c r="EE86"/>
  <c r="EF86"/>
  <c r="EG86"/>
  <c r="EH86"/>
  <c r="EJ86"/>
  <c r="EK86"/>
  <c r="EL86"/>
  <c r="EM86"/>
  <c r="EN86"/>
  <c r="EP86"/>
  <c r="EQ86"/>
  <c r="ER86"/>
  <c r="ES86"/>
  <c r="ET86"/>
  <c r="EV86"/>
  <c r="EW86"/>
  <c r="EX86"/>
  <c r="EY86"/>
  <c r="EZ86"/>
  <c r="FB86"/>
  <c r="FC86"/>
  <c r="FD86"/>
  <c r="FE86"/>
  <c r="FF86"/>
  <c r="FH86"/>
  <c r="FI86"/>
  <c r="FJ86"/>
  <c r="FK86"/>
  <c r="FL86"/>
  <c r="FN86"/>
  <c r="FO86"/>
  <c r="FP86"/>
  <c r="FP88" s="1"/>
  <c r="FQ86"/>
  <c r="FR86"/>
  <c r="FT86"/>
  <c r="FU86"/>
  <c r="FV86"/>
  <c r="FW86"/>
  <c r="FX86"/>
  <c r="FZ86"/>
  <c r="GA86"/>
  <c r="GB86"/>
  <c r="GC86"/>
  <c r="GD86"/>
  <c r="S75" i="46188"/>
  <c r="K76"/>
  <c r="M76"/>
  <c r="C78"/>
  <c r="D84"/>
  <c r="R11"/>
  <c r="L11"/>
  <c r="I11"/>
  <c r="F11"/>
  <c r="P56"/>
  <c r="B56"/>
  <c r="T35"/>
  <c r="K35"/>
  <c r="I39"/>
  <c r="C39"/>
  <c r="T66"/>
  <c r="L66"/>
  <c r="J66"/>
  <c r="F66"/>
  <c r="B3" i="5084"/>
  <c r="C3"/>
  <c r="H3"/>
  <c r="K3"/>
  <c r="N3"/>
  <c r="P3"/>
  <c r="T3"/>
  <c r="V3"/>
  <c r="Z3"/>
  <c r="AA3"/>
  <c r="AF3"/>
  <c r="AH3"/>
  <c r="AN3"/>
  <c r="AR3"/>
  <c r="AT3"/>
  <c r="AX3"/>
  <c r="BD3"/>
  <c r="BF3"/>
  <c r="BJ3"/>
  <c r="BL3"/>
  <c r="BP3"/>
  <c r="BR3"/>
  <c r="BV3"/>
  <c r="BW3"/>
  <c r="CB3"/>
  <c r="CD3"/>
  <c r="CH3"/>
  <c r="CJ3"/>
  <c r="CN3"/>
  <c r="CO3"/>
  <c r="CT3"/>
  <c r="CV3"/>
  <c r="CZ3"/>
  <c r="DB3"/>
  <c r="DF3"/>
  <c r="DH3"/>
  <c r="DL3"/>
  <c r="DM3"/>
  <c r="DR3"/>
  <c r="DT3"/>
  <c r="DX3"/>
  <c r="ED3"/>
  <c r="EF3"/>
  <c r="EJ3"/>
  <c r="EK3"/>
  <c r="EP3"/>
  <c r="EQ3"/>
  <c r="EV3"/>
  <c r="EX3"/>
  <c r="FB3"/>
  <c r="FD3"/>
  <c r="FH3"/>
  <c r="FJ3"/>
  <c r="FN3"/>
  <c r="FP3"/>
  <c r="FT3"/>
  <c r="FU3"/>
  <c r="FZ3"/>
  <c r="GA3"/>
  <c r="GF3"/>
  <c r="GM3"/>
  <c r="B4"/>
  <c r="C4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A4"/>
  <c r="AB4"/>
  <c r="AC4"/>
  <c r="AD4"/>
  <c r="AE4"/>
  <c r="AF4"/>
  <c r="AG4"/>
  <c r="AH4"/>
  <c r="AJ4"/>
  <c r="AK4"/>
  <c r="AN4"/>
  <c r="AO4"/>
  <c r="AP4"/>
  <c r="AQ4"/>
  <c r="AR4"/>
  <c r="AS4"/>
  <c r="AT4"/>
  <c r="AU4"/>
  <c r="AV4"/>
  <c r="AW4"/>
  <c r="AX4"/>
  <c r="AY4"/>
  <c r="AZ4"/>
  <c r="BA4"/>
  <c r="BB4"/>
  <c r="BC4"/>
  <c r="BD4"/>
  <c r="BE4"/>
  <c r="BF4"/>
  <c r="BG4"/>
  <c r="BH4"/>
  <c r="BI4"/>
  <c r="BJ4"/>
  <c r="BK4"/>
  <c r="BL4"/>
  <c r="BM4"/>
  <c r="BN4"/>
  <c r="BO4"/>
  <c r="BP4"/>
  <c r="BQ4"/>
  <c r="BR4"/>
  <c r="BS4"/>
  <c r="BT4"/>
  <c r="BU4"/>
  <c r="BV4"/>
  <c r="BW4"/>
  <c r="BX4"/>
  <c r="BY4"/>
  <c r="BZ4"/>
  <c r="CA4"/>
  <c r="CB4"/>
  <c r="CC4"/>
  <c r="CD4"/>
  <c r="CE4"/>
  <c r="CF4"/>
  <c r="CG4"/>
  <c r="CH4"/>
  <c r="CI4"/>
  <c r="CJ4"/>
  <c r="CK4"/>
  <c r="CL4"/>
  <c r="CM4"/>
  <c r="CN4"/>
  <c r="CO4"/>
  <c r="CP4"/>
  <c r="CQ4"/>
  <c r="CR4"/>
  <c r="CS4"/>
  <c r="CT4"/>
  <c r="CU4"/>
  <c r="CV4"/>
  <c r="CW4"/>
  <c r="CX4"/>
  <c r="CY4"/>
  <c r="CZ4"/>
  <c r="DA4"/>
  <c r="DB4"/>
  <c r="DC4"/>
  <c r="DD4"/>
  <c r="DE4"/>
  <c r="DF4"/>
  <c r="DG4"/>
  <c r="DH4"/>
  <c r="DI4"/>
  <c r="DJ4"/>
  <c r="DK4"/>
  <c r="DL4"/>
  <c r="DM4"/>
  <c r="DN4"/>
  <c r="DO4"/>
  <c r="DP4"/>
  <c r="DQ4"/>
  <c r="DR4"/>
  <c r="DS4"/>
  <c r="DT4"/>
  <c r="DU4"/>
  <c r="DV4"/>
  <c r="DW4"/>
  <c r="DX4"/>
  <c r="DY4"/>
  <c r="DZ4"/>
  <c r="EA4"/>
  <c r="EB4"/>
  <c r="EC4"/>
  <c r="ED4"/>
  <c r="EE4"/>
  <c r="EF4"/>
  <c r="EG4"/>
  <c r="EH4"/>
  <c r="EI4"/>
  <c r="EJ4"/>
  <c r="EK4"/>
  <c r="EL4"/>
  <c r="EM4"/>
  <c r="EN4"/>
  <c r="EO4"/>
  <c r="EP4"/>
  <c r="EQ4"/>
  <c r="ER4"/>
  <c r="ES4"/>
  <c r="ET4"/>
  <c r="EU4"/>
  <c r="EV4"/>
  <c r="EW4"/>
  <c r="EX4"/>
  <c r="EY4"/>
  <c r="EZ4"/>
  <c r="FA4"/>
  <c r="FB4"/>
  <c r="FC4"/>
  <c r="FD4"/>
  <c r="FE4"/>
  <c r="FF4"/>
  <c r="FG4"/>
  <c r="FH4"/>
  <c r="FI4"/>
  <c r="FJ4"/>
  <c r="FK4"/>
  <c r="FL4"/>
  <c r="FM4"/>
  <c r="FN4"/>
  <c r="FO4"/>
  <c r="FP4"/>
  <c r="FQ4"/>
  <c r="FR4"/>
  <c r="FS4"/>
  <c r="FT4"/>
  <c r="FU4"/>
  <c r="FV4"/>
  <c r="FW4"/>
  <c r="FX4"/>
  <c r="FY4"/>
  <c r="FZ4"/>
  <c r="GA4"/>
  <c r="GB4"/>
  <c r="GC4"/>
  <c r="GD4"/>
  <c r="GE4"/>
  <c r="GF4"/>
  <c r="GG4"/>
  <c r="GH4"/>
  <c r="GI4"/>
  <c r="GJ4"/>
  <c r="GK4"/>
  <c r="GM4"/>
  <c r="GN4"/>
  <c r="GO4"/>
  <c r="GP4"/>
  <c r="GQ4"/>
  <c r="GR4"/>
  <c r="A5"/>
  <c r="B5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DU5"/>
  <c r="DV5"/>
  <c r="DW5"/>
  <c r="DX5"/>
  <c r="DY5"/>
  <c r="DZ5"/>
  <c r="EA5"/>
  <c r="EB5"/>
  <c r="EC5"/>
  <c r="ED5"/>
  <c r="EE5"/>
  <c r="EF5"/>
  <c r="EG5"/>
  <c r="EH5"/>
  <c r="EI5"/>
  <c r="EJ5"/>
  <c r="EK5"/>
  <c r="EL5"/>
  <c r="EM5"/>
  <c r="EN5"/>
  <c r="EO5"/>
  <c r="EP5"/>
  <c r="EQ5"/>
  <c r="ER5"/>
  <c r="ES5"/>
  <c r="ET5"/>
  <c r="EU5"/>
  <c r="EV5"/>
  <c r="EW5"/>
  <c r="EX5"/>
  <c r="EY5"/>
  <c r="EZ5"/>
  <c r="FA5"/>
  <c r="FB5"/>
  <c r="FC5"/>
  <c r="FD5"/>
  <c r="FE5"/>
  <c r="FF5"/>
  <c r="FG5"/>
  <c r="FH5"/>
  <c r="FI5"/>
  <c r="FJ5"/>
  <c r="FK5"/>
  <c r="FL5"/>
  <c r="FM5"/>
  <c r="FN5"/>
  <c r="FO5"/>
  <c r="FP5"/>
  <c r="FQ5"/>
  <c r="FR5"/>
  <c r="FS5"/>
  <c r="FT5"/>
  <c r="FU5"/>
  <c r="FV5"/>
  <c r="FW5"/>
  <c r="FX5"/>
  <c r="FY5"/>
  <c r="FZ5"/>
  <c r="GA5"/>
  <c r="GB5"/>
  <c r="GC5"/>
  <c r="GD5"/>
  <c r="GE5"/>
  <c r="GF5"/>
  <c r="GG5"/>
  <c r="GH5"/>
  <c r="GI5"/>
  <c r="GJ5"/>
  <c r="GK5"/>
  <c r="GM5"/>
  <c r="GN5"/>
  <c r="GO5"/>
  <c r="GP5"/>
  <c r="GQ5"/>
  <c r="GR5"/>
  <c r="A6"/>
  <c r="D6"/>
  <c r="E6"/>
  <c r="F6"/>
  <c r="H6"/>
  <c r="I6"/>
  <c r="J6"/>
  <c r="K6"/>
  <c r="L6"/>
  <c r="N6"/>
  <c r="O6"/>
  <c r="P6"/>
  <c r="Q6"/>
  <c r="R6"/>
  <c r="T6"/>
  <c r="U6"/>
  <c r="V6"/>
  <c r="W6"/>
  <c r="X6"/>
  <c r="Z6"/>
  <c r="AA6"/>
  <c r="AB6"/>
  <c r="AC6"/>
  <c r="AD6"/>
  <c r="AF6"/>
  <c r="AG6"/>
  <c r="AH6"/>
  <c r="AJ6"/>
  <c r="AL6"/>
  <c r="AM6"/>
  <c r="AN6"/>
  <c r="AO6"/>
  <c r="AP6"/>
  <c r="AR6"/>
  <c r="AS6"/>
  <c r="AT6"/>
  <c r="AU6"/>
  <c r="AV6"/>
  <c r="BD6"/>
  <c r="BE6"/>
  <c r="BF6"/>
  <c r="BG6"/>
  <c r="BH6"/>
  <c r="BJ6"/>
  <c r="BK6"/>
  <c r="BL6"/>
  <c r="BM6"/>
  <c r="BN6"/>
  <c r="BP6"/>
  <c r="BQ6"/>
  <c r="BR6"/>
  <c r="BS6"/>
  <c r="BT6"/>
  <c r="BV6"/>
  <c r="BW6"/>
  <c r="BX6"/>
  <c r="BY6"/>
  <c r="BZ6"/>
  <c r="CB6"/>
  <c r="CC6"/>
  <c r="CD6"/>
  <c r="CE6"/>
  <c r="CF6"/>
  <c r="CH6"/>
  <c r="CI6"/>
  <c r="CJ6"/>
  <c r="CK6"/>
  <c r="CL6"/>
  <c r="CN6"/>
  <c r="CO6"/>
  <c r="CP6"/>
  <c r="CQ6"/>
  <c r="CR6"/>
  <c r="CT6"/>
  <c r="CU6"/>
  <c r="CV6"/>
  <c r="CW6"/>
  <c r="CX6"/>
  <c r="CZ6"/>
  <c r="DA6"/>
  <c r="DB6"/>
  <c r="DC6"/>
  <c r="DD6"/>
  <c r="DF6"/>
  <c r="DG6"/>
  <c r="DH6"/>
  <c r="DI6"/>
  <c r="DJ6"/>
  <c r="DL6"/>
  <c r="DM6"/>
  <c r="DN6"/>
  <c r="DO6"/>
  <c r="DP6"/>
  <c r="DR6"/>
  <c r="DS6"/>
  <c r="DT6"/>
  <c r="DU6"/>
  <c r="DV6"/>
  <c r="ED6"/>
  <c r="EE6"/>
  <c r="EF6"/>
  <c r="EG6"/>
  <c r="EH6"/>
  <c r="EJ6"/>
  <c r="EK6"/>
  <c r="EL6"/>
  <c r="EM6"/>
  <c r="EN6"/>
  <c r="EP6"/>
  <c r="EQ6"/>
  <c r="ER6"/>
  <c r="ES6"/>
  <c r="ET6"/>
  <c r="EV6"/>
  <c r="EW6"/>
  <c r="EX6"/>
  <c r="EY6"/>
  <c r="EZ6"/>
  <c r="FB6"/>
  <c r="FC6"/>
  <c r="FD6"/>
  <c r="FE6"/>
  <c r="FF6"/>
  <c r="FH6"/>
  <c r="FI6"/>
  <c r="FJ6"/>
  <c r="FK6"/>
  <c r="FL6"/>
  <c r="FN6"/>
  <c r="FO6"/>
  <c r="FP6"/>
  <c r="FQ6"/>
  <c r="FR6"/>
  <c r="FT6"/>
  <c r="FU6"/>
  <c r="FV6"/>
  <c r="FW6"/>
  <c r="FX6"/>
  <c r="FZ6"/>
  <c r="GA6"/>
  <c r="GB6"/>
  <c r="GC6"/>
  <c r="GD6"/>
  <c r="A7"/>
  <c r="B7"/>
  <c r="C7"/>
  <c r="D7"/>
  <c r="E7"/>
  <c r="F7"/>
  <c r="H7"/>
  <c r="I7"/>
  <c r="J7"/>
  <c r="K7"/>
  <c r="L7"/>
  <c r="N7"/>
  <c r="O7"/>
  <c r="P7"/>
  <c r="Q7"/>
  <c r="R7"/>
  <c r="T7"/>
  <c r="U7"/>
  <c r="V7"/>
  <c r="W7"/>
  <c r="X7"/>
  <c r="Z7"/>
  <c r="AA7"/>
  <c r="AB7"/>
  <c r="AC7"/>
  <c r="AD7"/>
  <c r="AF7"/>
  <c r="AG7"/>
  <c r="AH7"/>
  <c r="AJ7"/>
  <c r="AL7"/>
  <c r="AM7"/>
  <c r="AN7"/>
  <c r="AO7"/>
  <c r="AP7"/>
  <c r="AR7"/>
  <c r="AS7"/>
  <c r="AT7"/>
  <c r="AU7"/>
  <c r="AV7"/>
  <c r="BD7"/>
  <c r="BE7"/>
  <c r="BF7"/>
  <c r="BG7"/>
  <c r="BH7"/>
  <c r="BJ7"/>
  <c r="BK7"/>
  <c r="BL7"/>
  <c r="BM7"/>
  <c r="BN7"/>
  <c r="BP7"/>
  <c r="BQ7"/>
  <c r="BR7"/>
  <c r="BS7"/>
  <c r="BT7"/>
  <c r="BV7"/>
  <c r="BW7"/>
  <c r="BX7"/>
  <c r="BY7"/>
  <c r="BZ7"/>
  <c r="CB7"/>
  <c r="CC7"/>
  <c r="CD7"/>
  <c r="CE7"/>
  <c r="CF7"/>
  <c r="CH7"/>
  <c r="CI7"/>
  <c r="CJ7"/>
  <c r="CK7"/>
  <c r="CL7"/>
  <c r="CN7"/>
  <c r="CO7"/>
  <c r="CP7"/>
  <c r="CQ7"/>
  <c r="CR7"/>
  <c r="CT7"/>
  <c r="CU7"/>
  <c r="CV7"/>
  <c r="CW7"/>
  <c r="CX7"/>
  <c r="CZ7"/>
  <c r="DA7"/>
  <c r="DB7"/>
  <c r="DC7"/>
  <c r="DD7"/>
  <c r="DF7"/>
  <c r="DG7"/>
  <c r="DH7"/>
  <c r="DI7"/>
  <c r="DJ7"/>
  <c r="DL7"/>
  <c r="DM7"/>
  <c r="DN7"/>
  <c r="DO7"/>
  <c r="DP7"/>
  <c r="DR7"/>
  <c r="DS7"/>
  <c r="DT7"/>
  <c r="DU7"/>
  <c r="DV7"/>
  <c r="ED7"/>
  <c r="EE7"/>
  <c r="EF7"/>
  <c r="EG7"/>
  <c r="EH7"/>
  <c r="EJ7"/>
  <c r="EK7"/>
  <c r="EL7"/>
  <c r="EM7"/>
  <c r="EN7"/>
  <c r="EP7"/>
  <c r="EQ7"/>
  <c r="ER7"/>
  <c r="ES7"/>
  <c r="ET7"/>
  <c r="EV7"/>
  <c r="EW7"/>
  <c r="EX7"/>
  <c r="EY7"/>
  <c r="EZ7"/>
  <c r="FB7"/>
  <c r="FC7"/>
  <c r="FD7"/>
  <c r="FE7"/>
  <c r="FF7"/>
  <c r="FH7"/>
  <c r="FI7"/>
  <c r="FJ7"/>
  <c r="FK7"/>
  <c r="FL7"/>
  <c r="FN7"/>
  <c r="FO7"/>
  <c r="FP7"/>
  <c r="FQ7"/>
  <c r="FR7"/>
  <c r="FT7"/>
  <c r="FU7"/>
  <c r="FV7"/>
  <c r="FW7"/>
  <c r="FX7"/>
  <c r="FZ7"/>
  <c r="GA7"/>
  <c r="GB7"/>
  <c r="GC7"/>
  <c r="GD7"/>
  <c r="A8"/>
  <c r="B8"/>
  <c r="C8"/>
  <c r="D8"/>
  <c r="E8"/>
  <c r="F8"/>
  <c r="H8"/>
  <c r="I8"/>
  <c r="J8"/>
  <c r="K8"/>
  <c r="L8"/>
  <c r="N8"/>
  <c r="O8"/>
  <c r="P8"/>
  <c r="Q8"/>
  <c r="R8"/>
  <c r="T8"/>
  <c r="U8"/>
  <c r="V8"/>
  <c r="W8"/>
  <c r="X8"/>
  <c r="Z8"/>
  <c r="AA8"/>
  <c r="AB8"/>
  <c r="AC8"/>
  <c r="AD8"/>
  <c r="AF8"/>
  <c r="AG8"/>
  <c r="AH8"/>
  <c r="AJ8"/>
  <c r="AL8"/>
  <c r="AM8"/>
  <c r="AN8"/>
  <c r="AO8"/>
  <c r="AP8"/>
  <c r="AR8"/>
  <c r="AS8"/>
  <c r="AT8"/>
  <c r="AU8"/>
  <c r="AV8"/>
  <c r="BD8"/>
  <c r="BE8"/>
  <c r="BF8"/>
  <c r="BG8"/>
  <c r="BH8"/>
  <c r="BJ8"/>
  <c r="BK8"/>
  <c r="BL8"/>
  <c r="BM8"/>
  <c r="BN8"/>
  <c r="BP8"/>
  <c r="BQ8"/>
  <c r="BR8"/>
  <c r="BS8"/>
  <c r="BT8"/>
  <c r="BV8"/>
  <c r="BW8"/>
  <c r="BX8"/>
  <c r="BY8"/>
  <c r="BZ8"/>
  <c r="CB8"/>
  <c r="CC8"/>
  <c r="CD8"/>
  <c r="CE8"/>
  <c r="CF8"/>
  <c r="CH8"/>
  <c r="CI8"/>
  <c r="CJ8"/>
  <c r="CK8"/>
  <c r="CL8"/>
  <c r="CN8"/>
  <c r="CO8"/>
  <c r="CP8"/>
  <c r="CQ8"/>
  <c r="CR8"/>
  <c r="CT8"/>
  <c r="CU8"/>
  <c r="CV8"/>
  <c r="CW8"/>
  <c r="CX8"/>
  <c r="CZ8"/>
  <c r="DA8"/>
  <c r="DB8"/>
  <c r="DC8"/>
  <c r="DD8"/>
  <c r="DF8"/>
  <c r="DG8"/>
  <c r="DH8"/>
  <c r="DI8"/>
  <c r="DJ8"/>
  <c r="DL8"/>
  <c r="DM8"/>
  <c r="DN8"/>
  <c r="DO8"/>
  <c r="DP8"/>
  <c r="DR8"/>
  <c r="DS8"/>
  <c r="DT8"/>
  <c r="DU8"/>
  <c r="DV8"/>
  <c r="ED8"/>
  <c r="EE8"/>
  <c r="EF8"/>
  <c r="EG8"/>
  <c r="EH8"/>
  <c r="EJ8"/>
  <c r="EK8"/>
  <c r="EL8"/>
  <c r="EM8"/>
  <c r="EN8"/>
  <c r="EP8"/>
  <c r="EQ8"/>
  <c r="ER8"/>
  <c r="ES8"/>
  <c r="ET8"/>
  <c r="EV8"/>
  <c r="EW8"/>
  <c r="EX8"/>
  <c r="EY8"/>
  <c r="EZ8"/>
  <c r="FB8"/>
  <c r="FC8"/>
  <c r="FD8"/>
  <c r="FE8"/>
  <c r="FF8"/>
  <c r="FH8"/>
  <c r="FI8"/>
  <c r="FJ8"/>
  <c r="FK8"/>
  <c r="FL8"/>
  <c r="FN8"/>
  <c r="FO8"/>
  <c r="FP8"/>
  <c r="FQ8"/>
  <c r="FR8"/>
  <c r="FT8"/>
  <c r="FU8"/>
  <c r="FV8"/>
  <c r="FW8"/>
  <c r="FX8"/>
  <c r="FZ8"/>
  <c r="GA8"/>
  <c r="GB8"/>
  <c r="GC8"/>
  <c r="GD8"/>
  <c r="A9"/>
  <c r="B9"/>
  <c r="C9"/>
  <c r="D9"/>
  <c r="E9"/>
  <c r="F9"/>
  <c r="H9"/>
  <c r="I9"/>
  <c r="J9"/>
  <c r="K9"/>
  <c r="L9"/>
  <c r="N9"/>
  <c r="O9"/>
  <c r="P9"/>
  <c r="Q9"/>
  <c r="R9"/>
  <c r="T9"/>
  <c r="U9"/>
  <c r="V9"/>
  <c r="W9"/>
  <c r="X9"/>
  <c r="Z9"/>
  <c r="AA9"/>
  <c r="AB9"/>
  <c r="AC9"/>
  <c r="AD9"/>
  <c r="AF9"/>
  <c r="AG9"/>
  <c r="AH9"/>
  <c r="AJ9"/>
  <c r="AL9"/>
  <c r="AM9"/>
  <c r="AN9"/>
  <c r="AO9"/>
  <c r="AP9"/>
  <c r="AR9"/>
  <c r="AS9"/>
  <c r="AT9"/>
  <c r="AU9"/>
  <c r="AV9"/>
  <c r="BD9"/>
  <c r="BE9"/>
  <c r="BF9"/>
  <c r="BG9"/>
  <c r="BH9"/>
  <c r="BJ9"/>
  <c r="BK9"/>
  <c r="BL9"/>
  <c r="BM9"/>
  <c r="BN9"/>
  <c r="BP9"/>
  <c r="BQ9"/>
  <c r="BR9"/>
  <c r="BS9"/>
  <c r="BT9"/>
  <c r="BV9"/>
  <c r="BW9"/>
  <c r="BX9"/>
  <c r="BY9"/>
  <c r="BZ9"/>
  <c r="CB9"/>
  <c r="CC9"/>
  <c r="CD9"/>
  <c r="CE9"/>
  <c r="CF9"/>
  <c r="CH9"/>
  <c r="CI9"/>
  <c r="CJ9"/>
  <c r="CK9"/>
  <c r="CL9"/>
  <c r="CN9"/>
  <c r="CO9"/>
  <c r="CP9"/>
  <c r="CQ9"/>
  <c r="CR9"/>
  <c r="CT9"/>
  <c r="CU9"/>
  <c r="CV9"/>
  <c r="CW9"/>
  <c r="CX9"/>
  <c r="CZ9"/>
  <c r="DA9"/>
  <c r="DB9"/>
  <c r="DC9"/>
  <c r="DD9"/>
  <c r="DF9"/>
  <c r="DG9"/>
  <c r="DH9"/>
  <c r="DI9"/>
  <c r="DJ9"/>
  <c r="DL9"/>
  <c r="DM9"/>
  <c r="DN9"/>
  <c r="DO9"/>
  <c r="DP9"/>
  <c r="DR9"/>
  <c r="DS9"/>
  <c r="DT9"/>
  <c r="DU9"/>
  <c r="DV9"/>
  <c r="ED9"/>
  <c r="EE9"/>
  <c r="EF9"/>
  <c r="EG9"/>
  <c r="EH9"/>
  <c r="EJ9"/>
  <c r="EK9"/>
  <c r="EL9"/>
  <c r="EM9"/>
  <c r="EN9"/>
  <c r="EP9"/>
  <c r="EQ9"/>
  <c r="ER9"/>
  <c r="ES9"/>
  <c r="ET9"/>
  <c r="EV9"/>
  <c r="EW9"/>
  <c r="EX9"/>
  <c r="EY9"/>
  <c r="EZ9"/>
  <c r="FB9"/>
  <c r="FC9"/>
  <c r="FD9"/>
  <c r="FE9"/>
  <c r="FF9"/>
  <c r="FH9"/>
  <c r="FI9"/>
  <c r="FJ9"/>
  <c r="FK9"/>
  <c r="FL9"/>
  <c r="FN9"/>
  <c r="FO9"/>
  <c r="FP9"/>
  <c r="FQ9"/>
  <c r="FR9"/>
  <c r="FT9"/>
  <c r="FU9"/>
  <c r="FV9"/>
  <c r="FW9"/>
  <c r="FX9"/>
  <c r="FZ9"/>
  <c r="GA9"/>
  <c r="GB9"/>
  <c r="GC9"/>
  <c r="GD9"/>
  <c r="A10"/>
  <c r="AL10"/>
  <c r="AM10"/>
  <c r="M24" i="46188"/>
  <c r="W48"/>
  <c r="W49"/>
  <c r="W50"/>
  <c r="W51"/>
  <c r="C83"/>
  <c r="F83"/>
  <c r="I83"/>
  <c r="J83"/>
  <c r="L83"/>
  <c r="M83"/>
  <c r="P83"/>
  <c r="Q83"/>
  <c r="W83"/>
  <c r="X83"/>
  <c r="F88"/>
  <c r="L88"/>
  <c r="M88"/>
  <c r="F90"/>
  <c r="L90"/>
  <c r="M90"/>
  <c r="M6" i="5084"/>
  <c r="AW6"/>
  <c r="DQ6"/>
  <c r="EO6"/>
  <c r="FY6"/>
  <c r="P6" i="46188"/>
  <c r="M7" i="5084"/>
  <c r="Y7"/>
  <c r="AQ7"/>
  <c r="E7" i="46188"/>
  <c r="FM7" i="5084"/>
  <c r="GJ7"/>
  <c r="AW8"/>
  <c r="DQ8"/>
  <c r="EI8"/>
  <c r="EO8"/>
  <c r="GF8"/>
  <c r="GH8"/>
  <c r="S9"/>
  <c r="Y9"/>
  <c r="AQ9"/>
  <c r="D9" i="46188"/>
  <c r="BA9" i="5084"/>
  <c r="BO9"/>
  <c r="DE9"/>
  <c r="EI9"/>
  <c r="GJ9"/>
  <c r="D10" i="46188"/>
  <c r="J10"/>
  <c r="P10"/>
  <c r="R10"/>
  <c r="D12"/>
  <c r="I12"/>
  <c r="R12"/>
  <c r="E13"/>
  <c r="I13"/>
  <c r="M13"/>
  <c r="T13"/>
  <c r="D14"/>
  <c r="F14"/>
  <c r="S14"/>
  <c r="D15"/>
  <c r="E15"/>
  <c r="M15"/>
  <c r="T15"/>
  <c r="M16"/>
  <c r="P16"/>
  <c r="R16"/>
  <c r="S16"/>
  <c r="E10" i="5084"/>
  <c r="F10"/>
  <c r="O10"/>
  <c r="Q10"/>
  <c r="V10"/>
  <c r="Z10"/>
  <c r="AH10"/>
  <c r="AJ10"/>
  <c r="AO10"/>
  <c r="AP10"/>
  <c r="AR10"/>
  <c r="BH10"/>
  <c r="BN10"/>
  <c r="CK10"/>
  <c r="CL10"/>
  <c r="CQ10"/>
  <c r="CW10"/>
  <c r="DM10"/>
  <c r="EL10"/>
  <c r="EM10"/>
  <c r="EV10"/>
  <c r="EW10"/>
  <c r="FE10"/>
  <c r="FK10"/>
  <c r="FN10"/>
  <c r="FO10"/>
  <c r="FX10"/>
  <c r="GA10"/>
  <c r="GD10"/>
  <c r="B20" i="46188"/>
  <c r="C20"/>
  <c r="K20"/>
  <c r="M20"/>
  <c r="T20"/>
  <c r="P21"/>
  <c r="Q21"/>
  <c r="M22"/>
  <c r="T22"/>
  <c r="B23"/>
  <c r="I23"/>
  <c r="K23"/>
  <c r="M23"/>
  <c r="C24"/>
  <c r="L24"/>
  <c r="C26"/>
  <c r="I26"/>
  <c r="K26"/>
  <c r="R26"/>
  <c r="C27"/>
  <c r="K27"/>
  <c r="L27"/>
  <c r="C28"/>
  <c r="F28"/>
  <c r="F29"/>
  <c r="Q29"/>
  <c r="T29"/>
  <c r="P30"/>
  <c r="T30"/>
  <c r="C31"/>
  <c r="I31"/>
  <c r="J31"/>
  <c r="K31"/>
  <c r="L31"/>
  <c r="R31"/>
  <c r="B32"/>
  <c r="Q32"/>
  <c r="F33"/>
  <c r="K33"/>
  <c r="T33"/>
  <c r="K34"/>
  <c r="M34"/>
  <c r="T34"/>
  <c r="C37"/>
  <c r="D37"/>
  <c r="I37"/>
  <c r="J37"/>
  <c r="K37"/>
  <c r="T37"/>
  <c r="E38"/>
  <c r="K38"/>
  <c r="M38"/>
  <c r="T38"/>
  <c r="E40"/>
  <c r="L40"/>
  <c r="M40"/>
  <c r="T40"/>
  <c r="C41"/>
  <c r="F42"/>
  <c r="L42"/>
  <c r="C48"/>
  <c r="D49"/>
  <c r="E49"/>
  <c r="L49"/>
  <c r="M49"/>
  <c r="R49"/>
  <c r="C50"/>
  <c r="I50"/>
  <c r="Q50"/>
  <c r="F51"/>
  <c r="I51"/>
  <c r="L51"/>
  <c r="B52"/>
  <c r="B53"/>
  <c r="D53"/>
  <c r="T53"/>
  <c r="B54"/>
  <c r="F55"/>
  <c r="L55"/>
  <c r="T55"/>
  <c r="F57"/>
  <c r="J57"/>
  <c r="T57"/>
  <c r="F58"/>
  <c r="L58"/>
  <c r="E59"/>
  <c r="I59"/>
  <c r="K59"/>
  <c r="Q59"/>
  <c r="S59"/>
  <c r="T59"/>
  <c r="C63"/>
  <c r="I63"/>
  <c r="M63"/>
  <c r="F64"/>
  <c r="B65"/>
  <c r="M65"/>
  <c r="Q65"/>
  <c r="B67"/>
  <c r="Q67"/>
  <c r="T67"/>
  <c r="B68"/>
  <c r="I68"/>
  <c r="L68"/>
  <c r="B69"/>
  <c r="P69"/>
  <c r="T69"/>
  <c r="D70"/>
  <c r="K70"/>
  <c r="T70"/>
  <c r="B72"/>
  <c r="C72"/>
  <c r="D72"/>
  <c r="E72"/>
  <c r="F72"/>
  <c r="T72"/>
  <c r="F73"/>
  <c r="Q73"/>
  <c r="C75"/>
  <c r="I75"/>
  <c r="K75"/>
  <c r="P76"/>
  <c r="R76"/>
  <c r="B77"/>
  <c r="J77"/>
  <c r="L77"/>
  <c r="Q78"/>
  <c r="E79"/>
  <c r="K79"/>
  <c r="R79"/>
  <c r="S79"/>
  <c r="Q84"/>
  <c r="R84"/>
  <c r="B85"/>
  <c r="K85"/>
  <c r="M86"/>
  <c r="T85"/>
  <c r="T9"/>
  <c r="R8"/>
  <c r="T7"/>
  <c r="P8"/>
  <c r="BA7" i="5084"/>
  <c r="E9" i="46188"/>
  <c r="BB9" i="5084"/>
  <c r="AZ9"/>
  <c r="D7" i="46188"/>
  <c r="K84"/>
  <c r="I78"/>
  <c r="S72"/>
  <c r="B71"/>
  <c r="P65"/>
  <c r="K64"/>
  <c r="E64"/>
  <c r="J59"/>
  <c r="J49"/>
  <c r="Q48"/>
  <c r="J32"/>
  <c r="B29"/>
  <c r="F27"/>
  <c r="J12"/>
  <c r="I10"/>
  <c r="FM9" i="5084"/>
  <c r="AQ8"/>
  <c r="Q85" i="46188"/>
  <c r="C69"/>
  <c r="T68"/>
  <c r="R68"/>
  <c r="M67"/>
  <c r="Q41"/>
  <c r="R23"/>
  <c r="C23"/>
  <c r="F22"/>
  <c r="D22"/>
  <c r="L79"/>
  <c r="B78"/>
  <c r="B73"/>
  <c r="I22"/>
  <c r="C22"/>
  <c r="I16"/>
  <c r="Q16"/>
  <c r="J11"/>
  <c r="R39"/>
  <c r="Q39"/>
  <c r="GN37" i="5088"/>
  <c r="X37" i="46188" s="1"/>
  <c r="T41"/>
  <c r="GP33" i="5088"/>
  <c r="Z33" i="46188" s="1"/>
  <c r="Z38"/>
  <c r="GM48" i="5088"/>
  <c r="GQ56"/>
  <c r="AA56" i="46188" s="1"/>
  <c r="GM39" i="5088"/>
  <c r="W39" i="46188" s="1"/>
  <c r="GN14" i="5088"/>
  <c r="X14" i="46188" s="1"/>
  <c r="I52"/>
  <c r="I48"/>
  <c r="GQ9" i="5088"/>
  <c r="AA9" i="46188" s="1"/>
  <c r="BC22" i="5088"/>
  <c r="G22" i="46188" s="1"/>
  <c r="GQ40" i="5088"/>
  <c r="AA40" i="46188" s="1"/>
  <c r="GQ38" i="5088"/>
  <c r="AA38" i="46188" s="1"/>
  <c r="GO34" i="5088"/>
  <c r="Y34" i="46188" s="1"/>
  <c r="GQ30" i="5088"/>
  <c r="AA30" i="46188" s="1"/>
  <c r="GO66" i="5088"/>
  <c r="Y66" i="46188" s="1"/>
  <c r="GM59" i="5088"/>
  <c r="W59" i="46188" s="1"/>
  <c r="GM14" i="5088"/>
  <c r="W14" i="46188" s="1"/>
  <c r="L86"/>
  <c r="P78"/>
  <c r="I76"/>
  <c r="L84"/>
  <c r="M80"/>
  <c r="B76"/>
  <c r="F75"/>
  <c r="M72"/>
  <c r="F80"/>
  <c r="I85"/>
  <c r="M77"/>
  <c r="K77"/>
  <c r="E21" i="1" l="1"/>
  <c r="E39"/>
  <c r="E31"/>
  <c r="E23"/>
  <c r="E34"/>
  <c r="E37"/>
  <c r="E29"/>
  <c r="E32"/>
  <c r="E27"/>
  <c r="E30"/>
  <c r="E28"/>
  <c r="E42"/>
  <c r="E26"/>
  <c r="E40"/>
  <c r="E24"/>
  <c r="E38"/>
  <c r="E22"/>
  <c r="E36"/>
  <c r="GQ7" i="46189"/>
  <c r="GK7"/>
  <c r="GM6"/>
  <c r="GP7"/>
  <c r="GK6"/>
  <c r="GO7"/>
  <c r="GN6"/>
  <c r="BC6"/>
  <c r="GM7"/>
  <c r="EC7"/>
  <c r="GQ6"/>
  <c r="GO6"/>
  <c r="GN7"/>
  <c r="GP6"/>
  <c r="EC6"/>
  <c r="GP22" i="5088"/>
  <c r="Z22" i="46188" s="1"/>
  <c r="BO60" i="5088"/>
  <c r="GR26"/>
  <c r="Z90"/>
  <c r="CB90"/>
  <c r="GM26"/>
  <c r="DV90"/>
  <c r="DK6" i="5084"/>
  <c r="EA80" i="5088"/>
  <c r="CA60"/>
  <c r="J7" i="46188"/>
  <c r="BU6" i="5084"/>
  <c r="DW60" i="5088"/>
  <c r="GQ48"/>
  <c r="AA48" i="46188" s="1"/>
  <c r="CM6" i="5084"/>
  <c r="CS60" i="5088"/>
  <c r="EB60"/>
  <c r="M60" i="46188" s="1"/>
  <c r="GQ57" i="5088"/>
  <c r="DY60"/>
  <c r="J60" i="46188" s="1"/>
  <c r="DQ60" i="5088"/>
  <c r="I6" i="46188"/>
  <c r="DY9" i="5084"/>
  <c r="GN9" i="5088"/>
  <c r="GN9" i="5084" s="1"/>
  <c r="J53" i="46188"/>
  <c r="EC53" i="5088"/>
  <c r="C53" i="1" s="1"/>
  <c r="BI60" i="5088"/>
  <c r="N47" i="46188"/>
  <c r="C47" i="1"/>
  <c r="L47" i="46188"/>
  <c r="DZ7" i="5084"/>
  <c r="DZ60" i="5088"/>
  <c r="K60" i="46188" s="1"/>
  <c r="GO57" i="5088"/>
  <c r="Y57" i="46188" s="1"/>
  <c r="EA60" i="5088"/>
  <c r="L60" i="46188" s="1"/>
  <c r="DE60" i="5088"/>
  <c r="DZ9" i="5084"/>
  <c r="GN72" i="5088"/>
  <c r="X72" i="46188" s="1"/>
  <c r="GI7" i="5084"/>
  <c r="GI60" i="5088"/>
  <c r="S60" i="46188" s="1"/>
  <c r="EI60" i="5088"/>
  <c r="GH60"/>
  <c r="BN90"/>
  <c r="DJ88"/>
  <c r="DA88"/>
  <c r="CH88"/>
  <c r="CH90" s="1"/>
  <c r="BN88"/>
  <c r="BE88"/>
  <c r="BE90" s="1"/>
  <c r="AI88"/>
  <c r="S47" i="46188"/>
  <c r="DT88" i="5088"/>
  <c r="DT90" s="1"/>
  <c r="BP88"/>
  <c r="BP90" s="1"/>
  <c r="CQ88"/>
  <c r="CQ90" s="1"/>
  <c r="EV88"/>
  <c r="EV90" s="1"/>
  <c r="GP47"/>
  <c r="GK47"/>
  <c r="BC47"/>
  <c r="FC88"/>
  <c r="FC90" s="1"/>
  <c r="GQ46"/>
  <c r="AA46" i="46188" s="1"/>
  <c r="GK46" i="5088"/>
  <c r="U46" i="46188" s="1"/>
  <c r="GM46" i="5088"/>
  <c r="FA6" i="5084"/>
  <c r="EQ88" i="5088"/>
  <c r="EQ90" s="1"/>
  <c r="R35" i="46188"/>
  <c r="R6"/>
  <c r="EM88" i="5088"/>
  <c r="EM90" s="1"/>
  <c r="GO76"/>
  <c r="Y76" i="46188" s="1"/>
  <c r="S42"/>
  <c r="AR88" i="5088"/>
  <c r="AR90" s="1"/>
  <c r="GO23"/>
  <c r="Y23" i="46188" s="1"/>
  <c r="P66"/>
  <c r="AX43" i="5088"/>
  <c r="B43" i="46188" s="1"/>
  <c r="GQ14" i="5088"/>
  <c r="AA14" i="46188" s="1"/>
  <c r="AJ88" i="5088"/>
  <c r="AJ90" s="1"/>
  <c r="EO86"/>
  <c r="BC72"/>
  <c r="B72" i="1" s="1"/>
  <c r="GM29" i="5088"/>
  <c r="W29" i="46188" s="1"/>
  <c r="B38"/>
  <c r="GM77" i="5088"/>
  <c r="W77" i="46188" s="1"/>
  <c r="EC40" i="5088"/>
  <c r="GO48"/>
  <c r="Y48" i="46188" s="1"/>
  <c r="S67"/>
  <c r="GG7" i="5084"/>
  <c r="DJ90" i="5088"/>
  <c r="DA90"/>
  <c r="FM86"/>
  <c r="GP76"/>
  <c r="Z76" i="46188" s="1"/>
  <c r="GN73" i="5088"/>
  <c r="X73" i="46188" s="1"/>
  <c r="BC69" i="5088"/>
  <c r="G69" i="46188" s="1"/>
  <c r="EC67" i="5088"/>
  <c r="C67" i="1" s="1"/>
  <c r="GO63" i="5088"/>
  <c r="Y63" i="46188" s="1"/>
  <c r="EC63" i="5088"/>
  <c r="N63" i="46188" s="1"/>
  <c r="FN88" i="5088"/>
  <c r="FN90" s="1"/>
  <c r="EK88"/>
  <c r="EK90" s="1"/>
  <c r="CR88"/>
  <c r="CR90" s="1"/>
  <c r="GK41"/>
  <c r="BI43"/>
  <c r="GP14"/>
  <c r="Z14" i="46188" s="1"/>
  <c r="AQ17" i="5088"/>
  <c r="AQ10" i="5084" s="1"/>
  <c r="GP12" i="5088"/>
  <c r="Z12" i="46188" s="1"/>
  <c r="BO17" i="5088"/>
  <c r="BO10" i="5084" s="1"/>
  <c r="D74" i="1"/>
  <c r="GQ74" i="5088"/>
  <c r="AA74" i="46188" s="1"/>
  <c r="F74"/>
  <c r="P74"/>
  <c r="GP74" i="5088"/>
  <c r="Z74" i="46188" s="1"/>
  <c r="ET88" i="5088"/>
  <c r="ET90" s="1"/>
  <c r="BY88"/>
  <c r="BY90" s="1"/>
  <c r="DC88"/>
  <c r="DC90" s="1"/>
  <c r="GQ55"/>
  <c r="AA55" i="46188" s="1"/>
  <c r="GP30" i="5088"/>
  <c r="Z30" i="46188" s="1"/>
  <c r="DN88" i="5088"/>
  <c r="DN90" s="1"/>
  <c r="CA43"/>
  <c r="GO21"/>
  <c r="Y21" i="46188" s="1"/>
  <c r="B60"/>
  <c r="CM17" i="5088"/>
  <c r="CM10" i="5084" s="1"/>
  <c r="GM68" i="5088"/>
  <c r="W68" i="46188" s="1"/>
  <c r="GQ12" i="5088"/>
  <c r="AA12" i="46188" s="1"/>
  <c r="Q66"/>
  <c r="GJ8" i="5084"/>
  <c r="J50" i="46188"/>
  <c r="BB8" i="5084"/>
  <c r="EI6"/>
  <c r="FR88" i="5088"/>
  <c r="FR90" s="1"/>
  <c r="FI88"/>
  <c r="FI90" s="1"/>
  <c r="EY88"/>
  <c r="EY90" s="1"/>
  <c r="EP88"/>
  <c r="EP90" s="1"/>
  <c r="EF88"/>
  <c r="EF90" s="1"/>
  <c r="DG88"/>
  <c r="DG90" s="1"/>
  <c r="CN88"/>
  <c r="CN90" s="1"/>
  <c r="BT88"/>
  <c r="BT90" s="1"/>
  <c r="CS86"/>
  <c r="EU86"/>
  <c r="GM78"/>
  <c r="W78" i="46188" s="1"/>
  <c r="GK68" i="5088"/>
  <c r="GK66"/>
  <c r="GR66" s="1"/>
  <c r="AB66" i="46188" s="1"/>
  <c r="EC66" i="5088"/>
  <c r="N66" i="46188" s="1"/>
  <c r="BC66" i="5088"/>
  <c r="EC64"/>
  <c r="N64" i="46188" s="1"/>
  <c r="GO64" i="5088"/>
  <c r="Y64" i="46188" s="1"/>
  <c r="GO55" i="5088"/>
  <c r="Y55" i="46188" s="1"/>
  <c r="GN53" i="5088"/>
  <c r="X53" i="46188" s="1"/>
  <c r="BC33" i="5088"/>
  <c r="G33" i="46188" s="1"/>
  <c r="DK43" i="5088"/>
  <c r="GQ13"/>
  <c r="AA13" i="46188" s="1"/>
  <c r="EC74" i="5088"/>
  <c r="GK15"/>
  <c r="M53" i="46188"/>
  <c r="T26"/>
  <c r="BC85" i="5088"/>
  <c r="B85" i="1" s="1"/>
  <c r="GM15" i="5088"/>
  <c r="W15" i="46188" s="1"/>
  <c r="P75"/>
  <c r="GK13" i="5088"/>
  <c r="GQ73"/>
  <c r="AA73" i="46188" s="1"/>
  <c r="GK30" i="5088"/>
  <c r="S13" i="46188"/>
  <c r="GI9" i="5084"/>
  <c r="CX90" i="5088"/>
  <c r="GE86"/>
  <c r="EI86"/>
  <c r="GC88"/>
  <c r="GC90" s="1"/>
  <c r="FT88"/>
  <c r="FT90" s="1"/>
  <c r="FJ88"/>
  <c r="FJ90" s="1"/>
  <c r="EG88"/>
  <c r="EG90" s="1"/>
  <c r="DH88"/>
  <c r="DH90" s="1"/>
  <c r="BV88"/>
  <c r="BV90" s="1"/>
  <c r="GO68"/>
  <c r="Y68" i="46188" s="1"/>
  <c r="GK65" i="5088"/>
  <c r="D65" i="1" s="1"/>
  <c r="GK63" i="5088"/>
  <c r="U63" i="46188" s="1"/>
  <c r="AB88" i="5088"/>
  <c r="AB90" s="1"/>
  <c r="EC59"/>
  <c r="GQ36"/>
  <c r="AA36" i="46188" s="1"/>
  <c r="GO31" i="5088"/>
  <c r="Y31" i="46188" s="1"/>
  <c r="GO27" i="5088"/>
  <c r="Y27" i="46188" s="1"/>
  <c r="GP11" i="5088"/>
  <c r="Z11" i="46188" s="1"/>
  <c r="BC74" i="5088"/>
  <c r="GN74"/>
  <c r="X74" i="46188" s="1"/>
  <c r="AH88" i="5088"/>
  <c r="AH90" s="1"/>
  <c r="BG88"/>
  <c r="BG90" s="1"/>
  <c r="GP10"/>
  <c r="Z10" i="46188" s="1"/>
  <c r="GQ28" i="5088"/>
  <c r="AA28" i="46188" s="1"/>
  <c r="EW88" i="5088"/>
  <c r="EW90" s="1"/>
  <c r="CK88"/>
  <c r="CK90" s="1"/>
  <c r="GM51"/>
  <c r="GF86"/>
  <c r="P86" i="46188" s="1"/>
  <c r="EX88" i="5088"/>
  <c r="EX90" s="1"/>
  <c r="GP15"/>
  <c r="Z15" i="46188" s="1"/>
  <c r="T50"/>
  <c r="P31"/>
  <c r="GF7" i="5084"/>
  <c r="BO6"/>
  <c r="AQ6"/>
  <c r="FY86" i="5088"/>
  <c r="AK86"/>
  <c r="GI86"/>
  <c r="S86" i="46188" s="1"/>
  <c r="FB88" i="5088"/>
  <c r="FB90" s="1"/>
  <c r="DS88"/>
  <c r="DS90" s="1"/>
  <c r="CP88"/>
  <c r="CP90" s="1"/>
  <c r="BW88"/>
  <c r="BW90" s="1"/>
  <c r="BM88"/>
  <c r="BM90" s="1"/>
  <c r="C88"/>
  <c r="C90" s="1"/>
  <c r="GM71"/>
  <c r="W71" i="46188" s="1"/>
  <c r="AF88" i="5088"/>
  <c r="AF90" s="1"/>
  <c r="GO10"/>
  <c r="Y10" i="46188" s="1"/>
  <c r="AK17" i="5088"/>
  <c r="AK10" i="5084" s="1"/>
  <c r="GP50" i="5088"/>
  <c r="Z50" i="46188" s="1"/>
  <c r="GF6" i="5084"/>
  <c r="GF17" i="5088"/>
  <c r="P17" i="46188" s="1"/>
  <c r="GE6" i="5084"/>
  <c r="AE8" i="46189"/>
  <c r="AE80" i="5088"/>
  <c r="GN57"/>
  <c r="X57" i="46188" s="1"/>
  <c r="GP7" i="5088"/>
  <c r="Z7" i="46188" s="1"/>
  <c r="BC7" i="5088"/>
  <c r="BC7" i="5084" s="1"/>
  <c r="AY6"/>
  <c r="AK8" i="46189"/>
  <c r="C6" i="46188"/>
  <c r="AK9" i="5084"/>
  <c r="AI90" i="5088"/>
  <c r="GO8"/>
  <c r="GO8" i="5084" s="1"/>
  <c r="AZ8"/>
  <c r="U88" i="5088"/>
  <c r="U90" s="1"/>
  <c r="GN21"/>
  <c r="X21" i="46188" s="1"/>
  <c r="K88" i="5088"/>
  <c r="K90" s="1"/>
  <c r="GM6"/>
  <c r="GM8" i="46189" s="1"/>
  <c r="M17" i="5088"/>
  <c r="M10" i="5084" s="1"/>
  <c r="GM70" i="5088"/>
  <c r="W70" i="46188" s="1"/>
  <c r="I88" i="5088"/>
  <c r="I90" s="1"/>
  <c r="AT88"/>
  <c r="AT90" s="1"/>
  <c r="E6" i="46188"/>
  <c r="GN68" i="5088"/>
  <c r="X68" i="46188" s="1"/>
  <c r="GM8" i="5088"/>
  <c r="GM8" i="5084" s="1"/>
  <c r="BA8"/>
  <c r="BC8" i="5088"/>
  <c r="G8" i="46188" s="1"/>
  <c r="C8"/>
  <c r="GR74" i="5088"/>
  <c r="AB74" i="46188" s="1"/>
  <c r="T88" i="5088"/>
  <c r="T90" s="1"/>
  <c r="AD88"/>
  <c r="AD90" s="1"/>
  <c r="AC88"/>
  <c r="AC90" s="1"/>
  <c r="W88"/>
  <c r="W90" s="1"/>
  <c r="N88"/>
  <c r="N90" s="1"/>
  <c r="AS88"/>
  <c r="AS90" s="1"/>
  <c r="GM74"/>
  <c r="W74" i="46188" s="1"/>
  <c r="X88" i="5088"/>
  <c r="X90" s="1"/>
  <c r="E88"/>
  <c r="E90" s="1"/>
  <c r="GA88"/>
  <c r="GA90" s="1"/>
  <c r="EE88"/>
  <c r="EE90" s="1"/>
  <c r="CC88"/>
  <c r="CC90" s="1"/>
  <c r="AV88"/>
  <c r="AV90" s="1"/>
  <c r="J88"/>
  <c r="J90" s="1"/>
  <c r="P88"/>
  <c r="P90" s="1"/>
  <c r="AL88"/>
  <c r="AL90" s="1"/>
  <c r="G75" i="46188"/>
  <c r="B75" i="1"/>
  <c r="U15" i="46188"/>
  <c r="D15" i="1"/>
  <c r="B66"/>
  <c r="G66" i="46188"/>
  <c r="C59" i="1"/>
  <c r="N59" i="46188"/>
  <c r="C66" i="1"/>
  <c r="D13"/>
  <c r="U13" i="46188"/>
  <c r="S84"/>
  <c r="GM23" i="5088"/>
  <c r="W23" i="46188" s="1"/>
  <c r="GM49" i="5088"/>
  <c r="GM65"/>
  <c r="W65" i="46188" s="1"/>
  <c r="DY86" i="5088"/>
  <c r="J86" i="46188" s="1"/>
  <c r="BC21" i="5088"/>
  <c r="GO73"/>
  <c r="Y73" i="46188" s="1"/>
  <c r="GO52" i="5088"/>
  <c r="Y52" i="46188" s="1"/>
  <c r="EC55" i="5088"/>
  <c r="EC32"/>
  <c r="EC37"/>
  <c r="N37" i="46188" s="1"/>
  <c r="GN8" i="5088"/>
  <c r="GP57"/>
  <c r="Z57" i="46188" s="1"/>
  <c r="GP31" i="5088"/>
  <c r="Z31" i="46188" s="1"/>
  <c r="GN35" i="5088"/>
  <c r="X35" i="46188" s="1"/>
  <c r="GK25" i="5088"/>
  <c r="M14" i="46188"/>
  <c r="P20"/>
  <c r="D64"/>
  <c r="L48"/>
  <c r="R33"/>
  <c r="D33"/>
  <c r="D26"/>
  <c r="S12"/>
  <c r="DZ6" i="5084"/>
  <c r="Y6"/>
  <c r="EZ88" i="5088"/>
  <c r="EZ90" s="1"/>
  <c r="DR88"/>
  <c r="DR90" s="1"/>
  <c r="BL88"/>
  <c r="BL90" s="1"/>
  <c r="BB86"/>
  <c r="AN88"/>
  <c r="AN90" s="1"/>
  <c r="CA86"/>
  <c r="CA80"/>
  <c r="BC63"/>
  <c r="GN59"/>
  <c r="X59" i="46188" s="1"/>
  <c r="GK58" i="5088"/>
  <c r="U58" i="46188" s="1"/>
  <c r="BC56" i="5088"/>
  <c r="G56" i="46188" s="1"/>
  <c r="GO54" i="5088"/>
  <c r="GN20"/>
  <c r="X20" i="46188" s="1"/>
  <c r="GG8" i="46189"/>
  <c r="FM8"/>
  <c r="CG8"/>
  <c r="GM21" i="5088"/>
  <c r="W21" i="46188" s="1"/>
  <c r="GM84" i="5088"/>
  <c r="W85" i="46188" s="1"/>
  <c r="GO42" i="5088"/>
  <c r="Y42" i="46188" s="1"/>
  <c r="GQ64" i="5088"/>
  <c r="AA64" i="46188" s="1"/>
  <c r="GP55" i="5088"/>
  <c r="Z55" i="46188" s="1"/>
  <c r="GO11" i="5088"/>
  <c r="Y11" i="46188" s="1"/>
  <c r="GN6" i="5088"/>
  <c r="GN15"/>
  <c r="X15" i="46188" s="1"/>
  <c r="GM56" i="5088"/>
  <c r="W56" i="46188" s="1"/>
  <c r="GO72" i="5088"/>
  <c r="Y72" i="46188" s="1"/>
  <c r="GQ7" i="5088"/>
  <c r="T48" i="46188"/>
  <c r="T6"/>
  <c r="K8"/>
  <c r="S69"/>
  <c r="K68"/>
  <c r="R40"/>
  <c r="S38"/>
  <c r="GH6" i="5084"/>
  <c r="D66" i="46188"/>
  <c r="ER88" i="5088"/>
  <c r="ER90" s="1"/>
  <c r="EH88"/>
  <c r="EH90" s="1"/>
  <c r="DI88"/>
  <c r="DI90" s="1"/>
  <c r="BD88"/>
  <c r="BD90" s="1"/>
  <c r="V88"/>
  <c r="V90" s="1"/>
  <c r="GO84"/>
  <c r="Y84" i="46188" s="1"/>
  <c r="FA86" i="5088"/>
  <c r="EJ88"/>
  <c r="EJ90" s="1"/>
  <c r="GP78"/>
  <c r="Z78" i="46188" s="1"/>
  <c r="BC78" i="5088"/>
  <c r="GQ70"/>
  <c r="AA70" i="46188" s="1"/>
  <c r="GQ59" i="5088"/>
  <c r="AA59" i="46188" s="1"/>
  <c r="C60"/>
  <c r="BC29" i="5088"/>
  <c r="G29" i="46188" s="1"/>
  <c r="CG43" i="5088"/>
  <c r="M43"/>
  <c r="FY43"/>
  <c r="EC20"/>
  <c r="C20" i="1" s="1"/>
  <c r="S43" i="5088"/>
  <c r="DW17"/>
  <c r="DW10" i="5084" s="1"/>
  <c r="EC52" i="5088"/>
  <c r="C52" i="1" s="1"/>
  <c r="J64" i="46188"/>
  <c r="GP59" i="5088"/>
  <c r="Z59" i="46188" s="1"/>
  <c r="EC31" i="5088"/>
  <c r="GO69"/>
  <c r="Y69" i="46188" s="1"/>
  <c r="EC42" i="5088"/>
  <c r="GP29"/>
  <c r="Z29" i="46188" s="1"/>
  <c r="S66"/>
  <c r="R83"/>
  <c r="FW88" i="5088"/>
  <c r="FW90" s="1"/>
  <c r="GO85"/>
  <c r="Y85" i="46188" s="1"/>
  <c r="DZ86" i="5088"/>
  <c r="K86" i="46188" s="1"/>
  <c r="DM88" i="5088"/>
  <c r="DM90" s="1"/>
  <c r="S80"/>
  <c r="GP49"/>
  <c r="Z49" i="46188" s="1"/>
  <c r="EO17" i="5088"/>
  <c r="EO10" i="5084" s="1"/>
  <c r="CS8" i="46189"/>
  <c r="GM36" i="5088"/>
  <c r="W36" i="46188" s="1"/>
  <c r="GO6" i="5088"/>
  <c r="GN7"/>
  <c r="GO24"/>
  <c r="Y24" i="46188" s="1"/>
  <c r="EC57" i="5088"/>
  <c r="GO15"/>
  <c r="Y15" i="46188" s="1"/>
  <c r="GN10" i="5088"/>
  <c r="X10" i="46188" s="1"/>
  <c r="GP40" i="5088"/>
  <c r="Z40" i="46188" s="1"/>
  <c r="GQ52" i="5088"/>
  <c r="AA52" i="46188" s="1"/>
  <c r="GN58" i="5088"/>
  <c r="X58" i="46188" s="1"/>
  <c r="GN78" i="5088"/>
  <c r="X78" i="46188" s="1"/>
  <c r="GK10" i="5088"/>
  <c r="S41" i="46188"/>
  <c r="T21"/>
  <c r="B8"/>
  <c r="S76"/>
  <c r="B75"/>
  <c r="P57"/>
  <c r="P26"/>
  <c r="DX8" i="5084"/>
  <c r="FO88" i="5088"/>
  <c r="CT88"/>
  <c r="CT90" s="1"/>
  <c r="CJ88"/>
  <c r="CJ90" s="1"/>
  <c r="BZ88"/>
  <c r="BZ90" s="1"/>
  <c r="BQ88"/>
  <c r="BQ90" s="1"/>
  <c r="GK84"/>
  <c r="D84" i="1" s="1"/>
  <c r="CY86" i="5088"/>
  <c r="Y86"/>
  <c r="DD88"/>
  <c r="DD90" s="1"/>
  <c r="BR88"/>
  <c r="BR90" s="1"/>
  <c r="BH88"/>
  <c r="BH90" s="1"/>
  <c r="R88"/>
  <c r="R90" s="1"/>
  <c r="GO79"/>
  <c r="Y79" i="46188" s="1"/>
  <c r="GO77" i="5088"/>
  <c r="Y77" i="46188" s="1"/>
  <c r="FM80" i="5088"/>
  <c r="EC65"/>
  <c r="N65" i="46188" s="1"/>
  <c r="CS80" i="5088"/>
  <c r="Y80"/>
  <c r="GP63"/>
  <c r="Z63" i="46188" s="1"/>
  <c r="CO88" i="5088"/>
  <c r="CO90" s="1"/>
  <c r="E60" i="46188"/>
  <c r="EC34" i="5088"/>
  <c r="GP32"/>
  <c r="Z32" i="46188" s="1"/>
  <c r="EO43" i="5088"/>
  <c r="DQ43"/>
  <c r="DE43"/>
  <c r="AK43"/>
  <c r="BC11"/>
  <c r="B11" i="1" s="1"/>
  <c r="CI88" i="5088"/>
  <c r="CI90" s="1"/>
  <c r="D76" i="46188"/>
  <c r="GM12" i="5088"/>
  <c r="W12" i="46188" s="1"/>
  <c r="GO22" i="5088"/>
  <c r="Y22" i="46188" s="1"/>
  <c r="GN69" i="5088"/>
  <c r="X69" i="46188" s="1"/>
  <c r="P85"/>
  <c r="R55"/>
  <c r="FP90" i="5088"/>
  <c r="GN83"/>
  <c r="X84" i="46188" s="1"/>
  <c r="B88" i="5088"/>
  <c r="B90" s="1"/>
  <c r="GO38"/>
  <c r="Y38" i="46188" s="1"/>
  <c r="EC30" i="5088"/>
  <c r="G8" i="46189"/>
  <c r="GQ6" i="5088"/>
  <c r="GO39"/>
  <c r="Y39" i="46188" s="1"/>
  <c r="GP64" i="5088"/>
  <c r="Z64" i="46188" s="1"/>
  <c r="GK35" i="5088"/>
  <c r="EB9" i="5084"/>
  <c r="M36" i="46188"/>
  <c r="I8"/>
  <c r="P53"/>
  <c r="Q72"/>
  <c r="R63"/>
  <c r="P12"/>
  <c r="EB7" i="5084"/>
  <c r="BA6"/>
  <c r="Q15" i="46188"/>
  <c r="FZ88" i="5088"/>
  <c r="FZ90" s="1"/>
  <c r="AA88"/>
  <c r="AA90" s="1"/>
  <c r="Q88"/>
  <c r="Q90" s="1"/>
  <c r="H88"/>
  <c r="H90" s="1"/>
  <c r="AE86"/>
  <c r="AU88"/>
  <c r="AU90" s="1"/>
  <c r="CY80"/>
  <c r="G80"/>
  <c r="FK88"/>
  <c r="FK90" s="1"/>
  <c r="CZ88"/>
  <c r="CZ90" s="1"/>
  <c r="BC52"/>
  <c r="EC50"/>
  <c r="FS43"/>
  <c r="BC14"/>
  <c r="B14" i="1" s="1"/>
  <c r="BC13" i="5088"/>
  <c r="B13" i="1" s="1"/>
  <c r="GQ9" i="5084"/>
  <c r="GN70" i="5088"/>
  <c r="X70" i="46188" s="1"/>
  <c r="DB88" i="5088"/>
  <c r="DB90" s="1"/>
  <c r="F88"/>
  <c r="F90" s="1"/>
  <c r="EC76"/>
  <c r="GM40"/>
  <c r="W40" i="46188" s="1"/>
  <c r="BC6" i="5088"/>
  <c r="G6" i="46188" s="1"/>
  <c r="GJ6" i="5084"/>
  <c r="DL88" i="5088"/>
  <c r="DL90" s="1"/>
  <c r="FX88"/>
  <c r="FX90" s="1"/>
  <c r="DP88"/>
  <c r="DP90" s="1"/>
  <c r="Y17"/>
  <c r="Y10" i="5084" s="1"/>
  <c r="GG17" i="5088"/>
  <c r="Q17" i="46188" s="1"/>
  <c r="G38"/>
  <c r="BC42" i="5088"/>
  <c r="BC59"/>
  <c r="EC8"/>
  <c r="C8" i="1" s="1"/>
  <c r="GP52" i="5088"/>
  <c r="Z52" i="46188" s="1"/>
  <c r="GK67" i="5088"/>
  <c r="U67" i="46188" s="1"/>
  <c r="BC40" i="5088"/>
  <c r="BC53"/>
  <c r="GP9"/>
  <c r="GN51"/>
  <c r="X51" i="46188" s="1"/>
  <c r="K6"/>
  <c r="B7"/>
  <c r="P9"/>
  <c r="L9"/>
  <c r="DX6" i="5084"/>
  <c r="FH88" i="5088"/>
  <c r="FH90" s="1"/>
  <c r="EN88"/>
  <c r="EN90" s="1"/>
  <c r="CV88"/>
  <c r="CV90" s="1"/>
  <c r="DK86"/>
  <c r="AW86"/>
  <c r="DE86"/>
  <c r="BI86"/>
  <c r="GB88"/>
  <c r="GB90" s="1"/>
  <c r="BK88"/>
  <c r="BK90" s="1"/>
  <c r="AM88"/>
  <c r="AM90" s="1"/>
  <c r="FY80"/>
  <c r="FV88"/>
  <c r="FV90" s="1"/>
  <c r="ES88"/>
  <c r="ES90" s="1"/>
  <c r="GN54"/>
  <c r="EC24"/>
  <c r="EC16"/>
  <c r="N16" i="46188" s="1"/>
  <c r="S17" i="5088"/>
  <c r="S10" i="5084" s="1"/>
  <c r="GI80" i="5088"/>
  <c r="S65" i="46188"/>
  <c r="E65"/>
  <c r="BC65" i="5088"/>
  <c r="R59" i="46188"/>
  <c r="GO59" i="5088"/>
  <c r="Y59" i="46188" s="1"/>
  <c r="GN56" i="5088"/>
  <c r="X56" i="46188" s="1"/>
  <c r="EC56" i="5088"/>
  <c r="T54" i="46188"/>
  <c r="GQ54" i="5088"/>
  <c r="AA54" i="46188" s="1"/>
  <c r="GM37" i="5088"/>
  <c r="W37" i="46188" s="1"/>
  <c r="P37"/>
  <c r="GK37" i="5088"/>
  <c r="T36" i="46188"/>
  <c r="GK36" i="5088"/>
  <c r="K36" i="46188"/>
  <c r="EC36" i="5088"/>
  <c r="B35" i="46188"/>
  <c r="BC35" i="5088"/>
  <c r="BC30"/>
  <c r="B30" i="46188"/>
  <c r="R28"/>
  <c r="GK28" i="5088"/>
  <c r="GH43"/>
  <c r="R43" i="46188" s="1"/>
  <c r="I28"/>
  <c r="GM28" i="5088"/>
  <c r="W28" i="46188" s="1"/>
  <c r="GN28" i="5088"/>
  <c r="X28" i="46188" s="1"/>
  <c r="BC28" i="5088"/>
  <c r="N20" i="46188"/>
  <c r="D20"/>
  <c r="BC20" i="5088"/>
  <c r="AZ43"/>
  <c r="D43" i="46188" s="1"/>
  <c r="GJ86" i="5088"/>
  <c r="T83" i="46188"/>
  <c r="T78"/>
  <c r="GQ78" i="5088"/>
  <c r="AA78" i="46188" s="1"/>
  <c r="GK78" i="5088"/>
  <c r="R67" i="46188"/>
  <c r="GO67" i="5088"/>
  <c r="Y67" i="46188" s="1"/>
  <c r="BB80" i="5088"/>
  <c r="GQ65"/>
  <c r="AA65" i="46188" s="1"/>
  <c r="Q64"/>
  <c r="GK64" i="5088"/>
  <c r="GG80"/>
  <c r="Q80" i="46188" s="1"/>
  <c r="GN64" i="5088"/>
  <c r="X64" i="46188" s="1"/>
  <c r="B64"/>
  <c r="AX80" i="5088"/>
  <c r="B80" i="46188" s="1"/>
  <c r="I58"/>
  <c r="EC58" i="5088"/>
  <c r="GM58"/>
  <c r="W58" i="46188" s="1"/>
  <c r="GN55" i="5088"/>
  <c r="X55" i="46188" s="1"/>
  <c r="Q55"/>
  <c r="L54"/>
  <c r="GP54" i="5088"/>
  <c r="Z54" i="46188" s="1"/>
  <c r="GP41" i="5088"/>
  <c r="Z41" i="46188" s="1"/>
  <c r="E41"/>
  <c r="Q40"/>
  <c r="GK40" i="5088"/>
  <c r="GN40"/>
  <c r="X40" i="46188" s="1"/>
  <c r="B37"/>
  <c r="BC37" i="5088"/>
  <c r="EC33"/>
  <c r="L33" i="46188"/>
  <c r="C32"/>
  <c r="GN32" i="5088"/>
  <c r="X32" i="46188" s="1"/>
  <c r="BC32" i="5088"/>
  <c r="S26" i="46188"/>
  <c r="GP25" i="5088"/>
  <c r="Z26" i="46188" s="1"/>
  <c r="J26"/>
  <c r="EC25" i="5088"/>
  <c r="S23" i="46188"/>
  <c r="GK23" i="5088"/>
  <c r="J23" i="46188"/>
  <c r="GN23" i="5088"/>
  <c r="X23" i="46188" s="1"/>
  <c r="S21"/>
  <c r="GP21" i="5088"/>
  <c r="Z21" i="46188" s="1"/>
  <c r="BC16" i="5088"/>
  <c r="B16" i="46188"/>
  <c r="K14"/>
  <c r="GO14" i="5088"/>
  <c r="Y14" i="46188" s="1"/>
  <c r="G14"/>
  <c r="EC85" i="5088"/>
  <c r="DX86"/>
  <c r="GN77"/>
  <c r="X77" i="46188" s="1"/>
  <c r="GK77" i="5088"/>
  <c r="EC77"/>
  <c r="I77" i="46188"/>
  <c r="C77"/>
  <c r="BC77" i="5088"/>
  <c r="BC76"/>
  <c r="GQ76"/>
  <c r="AA76" i="46188" s="1"/>
  <c r="F76"/>
  <c r="GK75" i="5088"/>
  <c r="R75" i="46188"/>
  <c r="EC75" i="5088"/>
  <c r="GN75"/>
  <c r="X75" i="46188" s="1"/>
  <c r="J75"/>
  <c r="E76"/>
  <c r="E75"/>
  <c r="R71"/>
  <c r="GO71" i="5088"/>
  <c r="Y71" i="46188" s="1"/>
  <c r="GN71" i="5088"/>
  <c r="X71" i="46188" s="1"/>
  <c r="BC71" i="5088"/>
  <c r="C71" i="46188"/>
  <c r="I64"/>
  <c r="DX80" i="5088"/>
  <c r="I80" i="46188" s="1"/>
  <c r="GM63" i="5088"/>
  <c r="P63" i="46188"/>
  <c r="GF80" i="5088"/>
  <c r="D58" i="46188"/>
  <c r="GO58" i="5088"/>
  <c r="Y58" i="46188" s="1"/>
  <c r="B57"/>
  <c r="BC57" i="5088"/>
  <c r="R53" i="46188"/>
  <c r="GO53" i="5088"/>
  <c r="Y53" i="46188" s="1"/>
  <c r="J38"/>
  <c r="GN38" i="5088"/>
  <c r="X38" i="46188" s="1"/>
  <c r="EC38" i="5088"/>
  <c r="R37" i="46188"/>
  <c r="GO37" i="5088"/>
  <c r="Y37" i="46188" s="1"/>
  <c r="GN34" i="5088"/>
  <c r="X34" i="46188" s="1"/>
  <c r="GK34" i="5088"/>
  <c r="B34" i="46188"/>
  <c r="BC34" i="5088"/>
  <c r="D30" i="46188"/>
  <c r="GO30" i="5088"/>
  <c r="Y30" i="46188" s="1"/>
  <c r="K28"/>
  <c r="DZ43" i="5088"/>
  <c r="K43" i="46188" s="1"/>
  <c r="E28"/>
  <c r="GP28" i="5088"/>
  <c r="Z28" i="46188" s="1"/>
  <c r="GK27" i="5088"/>
  <c r="P27" i="46188"/>
  <c r="GF43" i="5088"/>
  <c r="P43" i="46188" s="1"/>
  <c r="L21"/>
  <c r="EC21" i="5088"/>
  <c r="F21" i="46188"/>
  <c r="BB43" i="5088"/>
  <c r="F43" i="46188" s="1"/>
  <c r="FA43" i="5088"/>
  <c r="CM43"/>
  <c r="N32" i="46188"/>
  <c r="GQ23" i="5088"/>
  <c r="AA23" i="46188" s="1"/>
  <c r="GO32" i="5088"/>
  <c r="Y32" i="46188" s="1"/>
  <c r="EC27" i="5088"/>
  <c r="GP56"/>
  <c r="Z56" i="46188" s="1"/>
  <c r="FF88" i="5088"/>
  <c r="FF90" s="1"/>
  <c r="BA86"/>
  <c r="EU80"/>
  <c r="Q58" i="46188"/>
  <c r="GP36" i="5088"/>
  <c r="Z36" i="46188" s="1"/>
  <c r="U65"/>
  <c r="I60"/>
  <c r="GM73" i="5088"/>
  <c r="W73" i="46188" s="1"/>
  <c r="GM64" i="5088"/>
  <c r="W64" i="46188" s="1"/>
  <c r="GO36" i="5088"/>
  <c r="Y36" i="46188" s="1"/>
  <c r="BC55" i="5088"/>
  <c r="GN24"/>
  <c r="X24" i="46188" s="1"/>
  <c r="B56" i="1"/>
  <c r="GP51" i="5088"/>
  <c r="Z51" i="46188" s="1"/>
  <c r="EC39" i="5088"/>
  <c r="GK54"/>
  <c r="GN25"/>
  <c r="X26" i="46188" s="1"/>
  <c r="GM35" i="5088"/>
  <c r="W35" i="46188" s="1"/>
  <c r="GQ27" i="5088"/>
  <c r="AA27" i="46188" s="1"/>
  <c r="F65"/>
  <c r="E32"/>
  <c r="G85"/>
  <c r="S77"/>
  <c r="BX90" i="5088"/>
  <c r="FQ88"/>
  <c r="FQ90" s="1"/>
  <c r="FS86"/>
  <c r="AY80"/>
  <c r="C80" i="46188" s="1"/>
  <c r="AO88" i="5088"/>
  <c r="AO90" s="1"/>
  <c r="O88"/>
  <c r="O90" s="1"/>
  <c r="GK73"/>
  <c r="EC71"/>
  <c r="CG80"/>
  <c r="EO80"/>
  <c r="DW80"/>
  <c r="M80"/>
  <c r="M88" s="1"/>
  <c r="BA43"/>
  <c r="E43" i="46188" s="1"/>
  <c r="GJ43" i="5088"/>
  <c r="T43" i="46188" s="1"/>
  <c r="CS43" i="5088"/>
  <c r="BU43"/>
  <c r="CY43"/>
  <c r="AE43"/>
  <c r="GK52"/>
  <c r="P52" i="46188"/>
  <c r="GM52" i="5088"/>
  <c r="W52" i="46188" s="1"/>
  <c r="T60"/>
  <c r="T49"/>
  <c r="GP35" i="5088"/>
  <c r="Z35" i="46188" s="1"/>
  <c r="E35"/>
  <c r="Q22"/>
  <c r="GN22" i="5088"/>
  <c r="B15" i="46188"/>
  <c r="BC15" i="5088"/>
  <c r="L75" i="46188"/>
  <c r="GP75" i="5088"/>
  <c r="Z75" i="46188" s="1"/>
  <c r="BC50" i="5088"/>
  <c r="B50" i="46188"/>
  <c r="U68"/>
  <c r="D68" i="1"/>
  <c r="T77" i="46188"/>
  <c r="GQ77" i="5088"/>
  <c r="AA77" i="46188" s="1"/>
  <c r="GN76" i="5088"/>
  <c r="X76" i="46188" s="1"/>
  <c r="Q76"/>
  <c r="GP73" i="5088"/>
  <c r="Z73" i="46188" s="1"/>
  <c r="S73"/>
  <c r="GK72" i="5088"/>
  <c r="P72" i="46188"/>
  <c r="GP71" i="5088"/>
  <c r="Z71" i="46188" s="1"/>
  <c r="L71"/>
  <c r="BC70" i="5088"/>
  <c r="B70" i="46188"/>
  <c r="GQ53" i="5088"/>
  <c r="AA53" i="46188" s="1"/>
  <c r="F53"/>
  <c r="R50"/>
  <c r="GO50" i="5088"/>
  <c r="Y50" i="46188" s="1"/>
  <c r="EC48" i="5088"/>
  <c r="J48" i="46188"/>
  <c r="GN48" i="5088"/>
  <c r="D48" i="46188"/>
  <c r="D60"/>
  <c r="GJ17" i="5088"/>
  <c r="GK12"/>
  <c r="K12" i="46188"/>
  <c r="GO12" i="5088"/>
  <c r="Y12" i="46188" s="1"/>
  <c r="EC12" i="5088"/>
  <c r="DZ17"/>
  <c r="E12" i="46188"/>
  <c r="BA17" i="5088"/>
  <c r="BC12"/>
  <c r="GK11"/>
  <c r="GM11"/>
  <c r="W11" i="46188" s="1"/>
  <c r="P11"/>
  <c r="L10"/>
  <c r="EC10" i="5088"/>
  <c r="F10" i="46188"/>
  <c r="BC10" i="5088"/>
  <c r="Q9" i="46188"/>
  <c r="GK9" i="5088"/>
  <c r="GG9" i="5084"/>
  <c r="B9" i="46188"/>
  <c r="AX9" i="5084"/>
  <c r="BC9" i="5088"/>
  <c r="EA8" i="5084"/>
  <c r="L8" i="46188"/>
  <c r="G7" i="5084"/>
  <c r="G17" i="5088"/>
  <c r="G10" i="5084" s="1"/>
  <c r="FS17" i="5088"/>
  <c r="FS10" i="5084" s="1"/>
  <c r="FS6"/>
  <c r="FS8" i="46189"/>
  <c r="EA6" i="5084"/>
  <c r="EA8" i="46189"/>
  <c r="GP6" i="5088"/>
  <c r="EC6"/>
  <c r="EA17"/>
  <c r="L6" i="46188"/>
  <c r="CY6" i="5084"/>
  <c r="CY8" i="46189"/>
  <c r="CY17" i="5088"/>
  <c r="CY10" i="5084" s="1"/>
  <c r="BB8" i="46189"/>
  <c r="BB17" i="5088"/>
  <c r="BB6" i="5084"/>
  <c r="EB43" i="5088"/>
  <c r="M43" i="46188" s="1"/>
  <c r="BC51" i="5088"/>
  <c r="BA80"/>
  <c r="E80" i="46188" s="1"/>
  <c r="GO16" i="5088"/>
  <c r="Y16" i="46188" s="1"/>
  <c r="GK31" i="5088"/>
  <c r="K65" i="46188"/>
  <c r="N40"/>
  <c r="GM34" i="5088"/>
  <c r="W34" i="46188" s="1"/>
  <c r="BC25" i="5088"/>
  <c r="BC49"/>
  <c r="EC23"/>
  <c r="EC35"/>
  <c r="GO20"/>
  <c r="R60" i="46188"/>
  <c r="GK24" i="5088"/>
  <c r="N67" i="46188"/>
  <c r="M31"/>
  <c r="GK85" i="5088"/>
  <c r="DZ80"/>
  <c r="GQ75"/>
  <c r="AA75" i="46188" s="1"/>
  <c r="DK17" i="5088"/>
  <c r="DK10" i="5084" s="1"/>
  <c r="FM17" i="5088"/>
  <c r="FM10" i="5084" s="1"/>
  <c r="CS17" i="5088"/>
  <c r="CS10" i="5084" s="1"/>
  <c r="DQ17" i="5088"/>
  <c r="DQ10" i="5084" s="1"/>
  <c r="BU17" i="5088"/>
  <c r="BU10" i="5084" s="1"/>
  <c r="GK7" i="5088"/>
  <c r="CA17"/>
  <c r="CA10" i="5084" s="1"/>
  <c r="AE17" i="5088"/>
  <c r="AE10" i="5084" s="1"/>
  <c r="P55" i="46188"/>
  <c r="GK55" i="5088"/>
  <c r="GM55"/>
  <c r="W55" i="46188" s="1"/>
  <c r="GN79" i="5088"/>
  <c r="X79" i="46188" s="1"/>
  <c r="GK79" i="5088"/>
  <c r="Q79" i="46188"/>
  <c r="E58"/>
  <c r="GP58" i="5088"/>
  <c r="Z58" i="46188" s="1"/>
  <c r="T51"/>
  <c r="GK51" i="5088"/>
  <c r="BC27"/>
  <c r="B27" i="46188"/>
  <c r="B24"/>
  <c r="GM24" i="5088"/>
  <c r="W24" i="46188" s="1"/>
  <c r="BC24" i="5088"/>
  <c r="L20" i="46188"/>
  <c r="EA43" i="5088"/>
  <c r="L43" i="46188" s="1"/>
  <c r="D66" i="1"/>
  <c r="GM76" i="5088"/>
  <c r="W76" i="46188" s="1"/>
  <c r="GK76" i="5088"/>
  <c r="T71" i="46188"/>
  <c r="GQ71" i="5088"/>
  <c r="AA71" i="46188" s="1"/>
  <c r="AY86" i="5088"/>
  <c r="C85" i="46188"/>
  <c r="R70"/>
  <c r="GO70" i="5088"/>
  <c r="Y70" i="46188" s="1"/>
  <c r="EC70" i="5088"/>
  <c r="I70" i="46188"/>
  <c r="S68"/>
  <c r="GP68" i="5088"/>
  <c r="Z68" i="46188" s="1"/>
  <c r="J68"/>
  <c r="DY80" i="5088"/>
  <c r="J80" i="46188" s="1"/>
  <c r="EC68" i="5088"/>
  <c r="S48" i="46188"/>
  <c r="GP48" i="5088"/>
  <c r="Q11" i="46188"/>
  <c r="GN11" i="5088"/>
  <c r="X11" i="46188" s="1"/>
  <c r="G11"/>
  <c r="M10"/>
  <c r="GQ10" i="5088"/>
  <c r="AA10" i="46188" s="1"/>
  <c r="GH9" i="5084"/>
  <c r="R9" i="46188"/>
  <c r="GO9" i="5088"/>
  <c r="DX9" i="5084"/>
  <c r="EC9" i="5088"/>
  <c r="GM9"/>
  <c r="AY9" i="5084"/>
  <c r="C9" i="46188"/>
  <c r="M8"/>
  <c r="GQ8" i="5088"/>
  <c r="GH17"/>
  <c r="GH7" i="5084"/>
  <c r="R7" i="46188"/>
  <c r="GO7" i="5088"/>
  <c r="FA17"/>
  <c r="FA10" i="5084" s="1"/>
  <c r="FA7"/>
  <c r="GM7" i="5088"/>
  <c r="DX17"/>
  <c r="DX7" i="5084"/>
  <c r="I7" i="46188"/>
  <c r="EC7" i="5088"/>
  <c r="CG17"/>
  <c r="CG10" i="5084" s="1"/>
  <c r="CG7"/>
  <c r="AY17" i="5088"/>
  <c r="C7" i="46188"/>
  <c r="AY7" i="5084"/>
  <c r="FY17" i="5088"/>
  <c r="FY10" i="5084" s="1"/>
  <c r="FY8" i="46189"/>
  <c r="EB6" i="5084"/>
  <c r="EB8" i="46189"/>
  <c r="EB17" i="5088"/>
  <c r="M6" i="46188"/>
  <c r="DE17" i="5088"/>
  <c r="DE10" i="5084" s="1"/>
  <c r="DE6"/>
  <c r="BI17" i="5088"/>
  <c r="BI10" i="5084" s="1"/>
  <c r="BI8" i="46189"/>
  <c r="I67" i="46188"/>
  <c r="BC36" i="5088"/>
  <c r="EC54"/>
  <c r="GN67"/>
  <c r="X67" i="46188" s="1"/>
  <c r="GH80" i="5088"/>
  <c r="R80" i="46188" s="1"/>
  <c r="GP13" i="5088"/>
  <c r="Z13" i="46188" s="1"/>
  <c r="BC23" i="5088"/>
  <c r="GP23"/>
  <c r="Z23" i="46188" s="1"/>
  <c r="E14"/>
  <c r="M84"/>
  <c r="EB86" i="5088"/>
  <c r="BC79"/>
  <c r="B79" i="46188"/>
  <c r="Q57"/>
  <c r="GK57" i="5088"/>
  <c r="S53" i="46188"/>
  <c r="GP53" i="5088"/>
  <c r="Z53" i="46188" s="1"/>
  <c r="EC51" i="5088"/>
  <c r="GO51"/>
  <c r="Y51" i="46188" s="1"/>
  <c r="GK50" i="5088"/>
  <c r="GM50"/>
  <c r="K49" i="46188"/>
  <c r="EC49" i="5088"/>
  <c r="GI43"/>
  <c r="S43" i="46188" s="1"/>
  <c r="GK20" i="5088"/>
  <c r="S20" i="46188"/>
  <c r="GP20" i="5088"/>
  <c r="J16" i="46188"/>
  <c r="GN16" i="5088"/>
  <c r="X16" i="46188" s="1"/>
  <c r="C73"/>
  <c r="BC73" i="5088"/>
  <c r="GK70"/>
  <c r="P70" i="46188"/>
  <c r="M66"/>
  <c r="EB80" i="5088"/>
  <c r="GQ66"/>
  <c r="AA66" i="46188" s="1"/>
  <c r="T42"/>
  <c r="GQ42" i="5088"/>
  <c r="AA42" i="46188" s="1"/>
  <c r="GO41" i="5088"/>
  <c r="Y41" i="46188" s="1"/>
  <c r="R41"/>
  <c r="I41"/>
  <c r="EC41" i="5088"/>
  <c r="E39" i="46188"/>
  <c r="GP39" i="5088"/>
  <c r="Z39" i="46188" s="1"/>
  <c r="GK38" i="5088"/>
  <c r="GM38"/>
  <c r="W38" i="46188" s="1"/>
  <c r="P38"/>
  <c r="DW43" i="5088"/>
  <c r="GQ49"/>
  <c r="EC28"/>
  <c r="GK22"/>
  <c r="P50" i="46188"/>
  <c r="GM27" i="5088"/>
  <c r="W27" i="46188" s="1"/>
  <c r="AQ86" i="5088"/>
  <c r="G40" i="46188"/>
  <c r="AX17" i="5088"/>
  <c r="DX43"/>
  <c r="I43" i="46188" s="1"/>
  <c r="GO28" i="5088"/>
  <c r="Y28" i="46188" s="1"/>
  <c r="GO49" i="5088"/>
  <c r="Y49" i="46188" s="1"/>
  <c r="EC73" i="5088"/>
  <c r="EC84"/>
  <c r="U30" i="46188"/>
  <c r="GM16" i="5088"/>
  <c r="W16" i="46188" s="1"/>
  <c r="GM32" i="5088"/>
  <c r="W32" i="46188" s="1"/>
  <c r="P60"/>
  <c r="BC64" i="5088"/>
  <c r="BC68"/>
  <c r="GM79"/>
  <c r="W79" i="46188" s="1"/>
  <c r="GQ32" i="5088"/>
  <c r="AA32" i="46188" s="1"/>
  <c r="GM22" i="5088"/>
  <c r="N11" i="46188"/>
  <c r="EC72" i="5088"/>
  <c r="GM72"/>
  <c r="W72" i="46188" s="1"/>
  <c r="GN30" i="5088"/>
  <c r="X30" i="46188" s="1"/>
  <c r="U26"/>
  <c r="R85"/>
  <c r="I71"/>
  <c r="C53"/>
  <c r="C52"/>
  <c r="I34"/>
  <c r="J56"/>
  <c r="GP85" i="5088"/>
  <c r="Z85" i="46188" s="1"/>
  <c r="DW86" i="5088"/>
  <c r="DU88"/>
  <c r="DU90" s="1"/>
  <c r="GM67"/>
  <c r="W67" i="46188" s="1"/>
  <c r="BC67" i="5088"/>
  <c r="DE80"/>
  <c r="AK80"/>
  <c r="AK88" s="1"/>
  <c r="F60" i="46188"/>
  <c r="AY43" i="5088"/>
  <c r="C43" i="46188" s="1"/>
  <c r="GQ39" i="5088"/>
  <c r="AA39" i="46188" s="1"/>
  <c r="DE8" i="46189"/>
  <c r="GO65" i="5088"/>
  <c r="Y65" i="46188" s="1"/>
  <c r="R65"/>
  <c r="GN65" i="5088"/>
  <c r="X65" i="46188" s="1"/>
  <c r="C65"/>
  <c r="GQ63" i="5088"/>
  <c r="T63" i="46188"/>
  <c r="GJ80" i="5088"/>
  <c r="T80" i="46188" s="1"/>
  <c r="GO56" i="5088"/>
  <c r="Y56" i="46188" s="1"/>
  <c r="R56"/>
  <c r="Q53"/>
  <c r="GK53" i="5088"/>
  <c r="GK48"/>
  <c r="GK60" s="1"/>
  <c r="P48" i="46188"/>
  <c r="BC48" i="5088"/>
  <c r="B48" i="46188"/>
  <c r="J39"/>
  <c r="GN39" i="5088"/>
  <c r="X39" i="46188" s="1"/>
  <c r="J33"/>
  <c r="GN33" i="5088"/>
  <c r="X33" i="46188" s="1"/>
  <c r="EC14" i="5088"/>
  <c r="J14" i="46188"/>
  <c r="GN12" i="5088"/>
  <c r="X12" i="46188" s="1"/>
  <c r="C12"/>
  <c r="S8"/>
  <c r="GP8" i="5088"/>
  <c r="GI8" i="5084"/>
  <c r="DY8"/>
  <c r="J8" i="46188"/>
  <c r="GE7" i="5084"/>
  <c r="GE17" i="5088"/>
  <c r="GE10" i="5084" s="1"/>
  <c r="EI7"/>
  <c r="EI17" i="5088"/>
  <c r="EI10" i="5084" s="1"/>
  <c r="S6" i="46188"/>
  <c r="GI17" i="5088"/>
  <c r="FG17"/>
  <c r="FG10" i="5084" s="1"/>
  <c r="FG8" i="46189"/>
  <c r="DY17" i="5088"/>
  <c r="DY6" i="5084"/>
  <c r="D6" i="46188"/>
  <c r="AZ8" i="46189"/>
  <c r="AZ17" i="5088"/>
  <c r="S8" i="46189"/>
  <c r="S6" i="5084"/>
  <c r="CF90" i="5088"/>
  <c r="FO90"/>
  <c r="FE88"/>
  <c r="FE90" s="1"/>
  <c r="AP88"/>
  <c r="AP90" s="1"/>
  <c r="AG88"/>
  <c r="AG90" s="1"/>
  <c r="D88"/>
  <c r="D90" s="1"/>
  <c r="GQ84"/>
  <c r="AA84" i="46188" s="1"/>
  <c r="BC84" i="5088"/>
  <c r="GP83"/>
  <c r="FG86"/>
  <c r="CM86"/>
  <c r="S86"/>
  <c r="S88" s="1"/>
  <c r="EC78"/>
  <c r="GE80"/>
  <c r="GE88" s="1"/>
  <c r="EI80"/>
  <c r="DK80"/>
  <c r="BO80"/>
  <c r="BI80"/>
  <c r="AQ80"/>
  <c r="GK59"/>
  <c r="BC58"/>
  <c r="GN41"/>
  <c r="X41" i="46188" s="1"/>
  <c r="GK32" i="5088"/>
  <c r="GQ31"/>
  <c r="AA31" i="46188" s="1"/>
  <c r="EU43" i="5088"/>
  <c r="GQ16"/>
  <c r="AA16" i="46188" s="1"/>
  <c r="GO13" i="5088"/>
  <c r="Y13" i="46188" s="1"/>
  <c r="GN84" i="5088"/>
  <c r="GG86"/>
  <c r="GM83"/>
  <c r="GK83"/>
  <c r="EC79"/>
  <c r="J79" i="46188"/>
  <c r="GP70" i="5088"/>
  <c r="Z70" i="46188" s="1"/>
  <c r="S70"/>
  <c r="GN63" i="5088"/>
  <c r="Q63" i="46188"/>
  <c r="P54"/>
  <c r="GM54" i="5088"/>
  <c r="W54" i="46188" s="1"/>
  <c r="P42"/>
  <c r="GK42" i="5088"/>
  <c r="P39" i="46188"/>
  <c r="GK39" i="5088"/>
  <c r="GK33"/>
  <c r="GM33"/>
  <c r="W33" i="46188" s="1"/>
  <c r="B31"/>
  <c r="BC31" i="5088"/>
  <c r="GK29"/>
  <c r="GN29"/>
  <c r="X29" i="46188" s="1"/>
  <c r="EC15" i="5088"/>
  <c r="I15" i="46188"/>
  <c r="GM13" i="5088"/>
  <c r="W13" i="46188" s="1"/>
  <c r="EC13" i="5088"/>
  <c r="GD88"/>
  <c r="GD90" s="1"/>
  <c r="FU88"/>
  <c r="FU90" s="1"/>
  <c r="CU88"/>
  <c r="CU90" s="1"/>
  <c r="DQ86"/>
  <c r="GK69"/>
  <c r="FA80"/>
  <c r="FA88" s="1"/>
  <c r="CM80"/>
  <c r="AZ80"/>
  <c r="D80" i="46188" s="1"/>
  <c r="GN52" i="5088"/>
  <c r="X52" i="46188" s="1"/>
  <c r="GQ35" i="5088"/>
  <c r="AA35" i="46188" s="1"/>
  <c r="GN31" i="5088"/>
  <c r="X31" i="46188" s="1"/>
  <c r="BO43" i="5088"/>
  <c r="AQ43"/>
  <c r="GI8" i="46189"/>
  <c r="DW8"/>
  <c r="AX86" i="5088"/>
  <c r="BC83"/>
  <c r="B83" i="46188"/>
  <c r="Q49"/>
  <c r="Q60"/>
  <c r="GN49" i="5088"/>
  <c r="X49" i="46188" s="1"/>
  <c r="GK49" i="5088"/>
  <c r="Q42" i="46188"/>
  <c r="GN42" i="5088"/>
  <c r="X42" i="46188" s="1"/>
  <c r="BC39" i="5088"/>
  <c r="B39" i="46188"/>
  <c r="R29"/>
  <c r="GO29" i="5088"/>
  <c r="Y29" i="46188" s="1"/>
  <c r="GP27" i="5088"/>
  <c r="Z27" i="46188" s="1"/>
  <c r="S27"/>
  <c r="GN27" i="5088"/>
  <c r="X27" i="46188" s="1"/>
  <c r="J27"/>
  <c r="GP24" i="5088"/>
  <c r="Z24" i="46188" s="1"/>
  <c r="S24"/>
  <c r="DY43" i="5088"/>
  <c r="J43" i="46188" s="1"/>
  <c r="EC22" i="5088"/>
  <c r="GP16"/>
  <c r="Z16" i="46188" s="1"/>
  <c r="GK16" i="5088"/>
  <c r="GQ11"/>
  <c r="AA11" i="46188" s="1"/>
  <c r="T11"/>
  <c r="Q8"/>
  <c r="GK8" i="5088"/>
  <c r="EA7" i="5084"/>
  <c r="L7" i="46188"/>
  <c r="F7"/>
  <c r="BB7" i="5084"/>
  <c r="GG6"/>
  <c r="GK6" i="5088"/>
  <c r="EU17"/>
  <c r="EU10" i="5084" s="1"/>
  <c r="EU6"/>
  <c r="AX6"/>
  <c r="B6" i="46188"/>
  <c r="FL88" i="5088"/>
  <c r="FL90" s="1"/>
  <c r="CL88"/>
  <c r="CL90" s="1"/>
  <c r="BS88"/>
  <c r="BS90" s="1"/>
  <c r="BJ88"/>
  <c r="BJ90" s="1"/>
  <c r="G86"/>
  <c r="DQ80"/>
  <c r="BU80"/>
  <c r="FS80"/>
  <c r="FG80"/>
  <c r="EC29"/>
  <c r="FG43"/>
  <c r="GE43"/>
  <c r="EI43"/>
  <c r="AW43"/>
  <c r="GK14"/>
  <c r="AW17"/>
  <c r="AW10" i="5084" s="1"/>
  <c r="DY8" i="46189"/>
  <c r="EC83" i="5088"/>
  <c r="I84" i="46188"/>
  <c r="T79"/>
  <c r="GQ79" i="5088"/>
  <c r="AA79" i="46188" s="1"/>
  <c r="GK71" i="5088"/>
  <c r="P71" i="46188"/>
  <c r="J69"/>
  <c r="EC69" i="5088"/>
  <c r="E66" i="46188"/>
  <c r="GP66" i="5088"/>
  <c r="Z66" i="46188" s="1"/>
  <c r="Q56"/>
  <c r="GK56" i="5088"/>
  <c r="P41" i="46188"/>
  <c r="GM41" i="5088"/>
  <c r="W41" i="46188" s="1"/>
  <c r="BC41" i="5088"/>
  <c r="B41" i="46188"/>
  <c r="GP37" i="5088"/>
  <c r="Z37" i="46188" s="1"/>
  <c r="L37"/>
  <c r="C36"/>
  <c r="GN36" i="5088"/>
  <c r="X36" i="46188" s="1"/>
  <c r="L34"/>
  <c r="GP34" i="5088"/>
  <c r="Z34" i="46188" s="1"/>
  <c r="T24"/>
  <c r="GQ24" i="5088"/>
  <c r="AA24" i="46188" s="1"/>
  <c r="GK21" i="5088"/>
  <c r="GG43"/>
  <c r="Q43" i="46188" s="1"/>
  <c r="GQ15" i="5088"/>
  <c r="AA15" i="46188" s="1"/>
  <c r="F15"/>
  <c r="D79"/>
  <c r="CE90" i="5088"/>
  <c r="GH86"/>
  <c r="FD88"/>
  <c r="FD90" s="1"/>
  <c r="EL88"/>
  <c r="EL90" s="1"/>
  <c r="ED88"/>
  <c r="ED90" s="1"/>
  <c r="DO88"/>
  <c r="DO90" s="1"/>
  <c r="DF88"/>
  <c r="DF90" s="1"/>
  <c r="CW88"/>
  <c r="CW90" s="1"/>
  <c r="CD88"/>
  <c r="CD90" s="1"/>
  <c r="AZ86"/>
  <c r="L88"/>
  <c r="L90" s="1"/>
  <c r="GP84"/>
  <c r="Z84" i="46188" s="1"/>
  <c r="BO86" i="5088"/>
  <c r="BF88"/>
  <c r="BF90" s="1"/>
  <c r="GO78"/>
  <c r="Y78" i="46188" s="1"/>
  <c r="GP72" i="5088"/>
  <c r="Z72" i="46188" s="1"/>
  <c r="GQ58" i="5088"/>
  <c r="AA58" i="46188" s="1"/>
  <c r="BC54" i="5088"/>
  <c r="FM43"/>
  <c r="Y43"/>
  <c r="G43"/>
  <c r="GN13"/>
  <c r="X13" i="46188" s="1"/>
  <c r="CA8" i="46189"/>
  <c r="GR7" l="1"/>
  <c r="GR6"/>
  <c r="GR41" i="5088"/>
  <c r="AB41" i="46188" s="1"/>
  <c r="AA57"/>
  <c r="GQ60" i="5088"/>
  <c r="AA60" i="46188" s="1"/>
  <c r="C63" i="1"/>
  <c r="N52" i="46188"/>
  <c r="X9"/>
  <c r="N53"/>
  <c r="EC60" i="5088"/>
  <c r="X54" i="46188"/>
  <c r="GN60" i="5088"/>
  <c r="X60" i="46188" s="1"/>
  <c r="GP60" i="5088"/>
  <c r="Z60" i="46188" s="1"/>
  <c r="Y54"/>
  <c r="GO60" i="5088"/>
  <c r="Y60" i="46188" s="1"/>
  <c r="EI88" i="5088"/>
  <c r="EI90" s="1"/>
  <c r="Z47" i="46188"/>
  <c r="GR47" i="5088"/>
  <c r="D47" i="1"/>
  <c r="U47" i="46188"/>
  <c r="B47" i="1"/>
  <c r="G47" i="46188"/>
  <c r="D46" i="1"/>
  <c r="E46" s="1"/>
  <c r="GR46" i="5088"/>
  <c r="AB46" i="46188" s="1"/>
  <c r="GM6" i="5084"/>
  <c r="GK80" i="5088"/>
  <c r="D80" i="1" s="1"/>
  <c r="U84" i="46188"/>
  <c r="G74"/>
  <c r="B74" i="1"/>
  <c r="D63"/>
  <c r="U41" i="46188"/>
  <c r="U66"/>
  <c r="GR35" i="5088"/>
  <c r="AB35" i="46188" s="1"/>
  <c r="N31"/>
  <c r="C16" i="1"/>
  <c r="FY88" i="5088"/>
  <c r="FY90" s="1"/>
  <c r="EA88"/>
  <c r="EA90" s="1"/>
  <c r="N74" i="46188"/>
  <c r="C74" i="1"/>
  <c r="CS88" i="5088"/>
  <c r="CS90" s="1"/>
  <c r="AW88"/>
  <c r="CA88"/>
  <c r="CA90" s="1"/>
  <c r="B69" i="1"/>
  <c r="G72" i="46188"/>
  <c r="C64" i="1"/>
  <c r="G13" i="46188"/>
  <c r="GR63" i="5088"/>
  <c r="AB63" i="46188" s="1"/>
  <c r="D58" i="1"/>
  <c r="GF10" i="5084"/>
  <c r="GG10"/>
  <c r="AE88" i="5088"/>
  <c r="AE90" s="1"/>
  <c r="Y8" i="46188"/>
  <c r="S90" i="5088"/>
  <c r="AK90"/>
  <c r="B7" i="1"/>
  <c r="GP7" i="5084"/>
  <c r="G7" i="46188"/>
  <c r="Y88" i="5088"/>
  <c r="Y90" s="1"/>
  <c r="W6" i="46188"/>
  <c r="W8"/>
  <c r="BC8" i="5084"/>
  <c r="B8" i="1"/>
  <c r="G88" i="5088"/>
  <c r="G90" s="1"/>
  <c r="E66" i="1"/>
  <c r="BO88" i="5088"/>
  <c r="BO90" s="1"/>
  <c r="EO88"/>
  <c r="EO90" s="1"/>
  <c r="DE88"/>
  <c r="DE90" s="1"/>
  <c r="C50" i="1"/>
  <c r="N50" i="46188"/>
  <c r="GN6" i="5084"/>
  <c r="X6" i="46188"/>
  <c r="GO8" i="46189"/>
  <c r="GO6" i="5084"/>
  <c r="Y6" i="46188"/>
  <c r="N24"/>
  <c r="C76" i="1"/>
  <c r="N76" i="46188"/>
  <c r="N30"/>
  <c r="GN7" i="5084"/>
  <c r="X7" i="46188"/>
  <c r="CG88" i="5088"/>
  <c r="CG90" s="1"/>
  <c r="C65" i="1"/>
  <c r="EC80" i="5088"/>
  <c r="N80" i="46188" s="1"/>
  <c r="BC8" i="46189"/>
  <c r="B6" i="1"/>
  <c r="G42" i="46188"/>
  <c r="N34"/>
  <c r="CY88" i="5088"/>
  <c r="CY90" s="1"/>
  <c r="G21" i="46188"/>
  <c r="G53"/>
  <c r="B53" i="1"/>
  <c r="GQ6" i="5084"/>
  <c r="AA6" i="46188"/>
  <c r="GQ8" i="46189"/>
  <c r="C57" i="1"/>
  <c r="N57" i="46188"/>
  <c r="GQ7" i="5084"/>
  <c r="AA7" i="46188"/>
  <c r="B59" i="1"/>
  <c r="G59" i="46188"/>
  <c r="B52" i="1"/>
  <c r="G52" i="46188"/>
  <c r="GN8" i="5084"/>
  <c r="X8" i="46188"/>
  <c r="W60"/>
  <c r="GR6" i="5088"/>
  <c r="GR6" i="5084" s="1"/>
  <c r="FM88" i="5088"/>
  <c r="FM90" s="1"/>
  <c r="BC6" i="5084"/>
  <c r="GN8" i="46189"/>
  <c r="DY88" i="5088"/>
  <c r="J88" i="46188" s="1"/>
  <c r="U10"/>
  <c r="D10" i="1"/>
  <c r="N42" i="46188"/>
  <c r="C55" i="1"/>
  <c r="N55" i="46188"/>
  <c r="GP9" i="5084"/>
  <c r="Z9" i="46188"/>
  <c r="B63" i="1"/>
  <c r="G63" i="46188"/>
  <c r="EC8" i="5084"/>
  <c r="N8" i="46188"/>
  <c r="U35"/>
  <c r="G78"/>
  <c r="B78" i="1"/>
  <c r="GE90" i="5088"/>
  <c r="BU88"/>
  <c r="BU90" s="1"/>
  <c r="M90"/>
  <c r="D67" i="1"/>
  <c r="DK88" i="5088"/>
  <c r="DK90" s="1"/>
  <c r="GO86"/>
  <c r="Y86" i="46188" s="1"/>
  <c r="DW88" i="5088"/>
  <c r="DW90" s="1"/>
  <c r="EU88"/>
  <c r="EU90" s="1"/>
  <c r="BI88"/>
  <c r="BI90" s="1"/>
  <c r="BB88"/>
  <c r="BB90" s="1"/>
  <c r="U38" i="46188"/>
  <c r="GR38" i="5088"/>
  <c r="AB38" i="46188" s="1"/>
  <c r="B65" i="1"/>
  <c r="G65" i="46188"/>
  <c r="U16"/>
  <c r="D16" i="1"/>
  <c r="GR16" i="5088"/>
  <c r="AB16" i="46188" s="1"/>
  <c r="U49"/>
  <c r="D49" i="1"/>
  <c r="GR49" i="5088"/>
  <c r="AB49" i="46188" s="1"/>
  <c r="G31"/>
  <c r="D83" i="1"/>
  <c r="GK86" i="5088"/>
  <c r="U83" i="46188"/>
  <c r="GR83" i="5088"/>
  <c r="GR32"/>
  <c r="AB32" i="46188" s="1"/>
  <c r="U32"/>
  <c r="B84" i="1"/>
  <c r="G84" i="46188"/>
  <c r="C14" i="1"/>
  <c r="N14" i="46188"/>
  <c r="GR48" i="5088"/>
  <c r="D48" i="1"/>
  <c r="U48" i="46188"/>
  <c r="AA49"/>
  <c r="C7" i="1"/>
  <c r="EC7" i="5084"/>
  <c r="N7" i="46188"/>
  <c r="EC9" i="5084"/>
  <c r="C9" i="1"/>
  <c r="N9" i="46188"/>
  <c r="AY88" i="5088"/>
  <c r="C86" i="46188"/>
  <c r="GR85" i="5088"/>
  <c r="AB85" i="46188" s="1"/>
  <c r="D85" i="1"/>
  <c r="U85" i="46188"/>
  <c r="Y20"/>
  <c r="GO43" i="5088"/>
  <c r="Y43" i="46188" s="1"/>
  <c r="B51" i="1"/>
  <c r="G51" i="46188"/>
  <c r="N12"/>
  <c r="C12" i="1"/>
  <c r="X48" i="46188"/>
  <c r="G70"/>
  <c r="B70" i="1"/>
  <c r="U54" i="46188"/>
  <c r="D54" i="1"/>
  <c r="GR54" i="5088"/>
  <c r="AB54" i="46188" s="1"/>
  <c r="N27"/>
  <c r="B57" i="1"/>
  <c r="G57" i="46188"/>
  <c r="G77"/>
  <c r="B77" i="1"/>
  <c r="N26" i="46188"/>
  <c r="GR56" i="5088"/>
  <c r="AB56" i="46188" s="1"/>
  <c r="D56" i="1"/>
  <c r="U56" i="46188"/>
  <c r="U29"/>
  <c r="GR29" i="5088"/>
  <c r="AB29" i="46188" s="1"/>
  <c r="N79"/>
  <c r="C79" i="1"/>
  <c r="Z83" i="46188"/>
  <c r="GP86" i="5088"/>
  <c r="J17" i="46188"/>
  <c r="DY10" i="5084"/>
  <c r="GQ80" i="5088"/>
  <c r="AA80" i="46188" s="1"/>
  <c r="AA63"/>
  <c r="N28"/>
  <c r="G73"/>
  <c r="B73" i="1"/>
  <c r="N49" i="46188"/>
  <c r="C49" i="1"/>
  <c r="GR57" i="5088"/>
  <c r="AB57" i="46188" s="1"/>
  <c r="U57"/>
  <c r="D57" i="1"/>
  <c r="G23" i="46188"/>
  <c r="GO7" i="5084"/>
  <c r="Y7" i="46188"/>
  <c r="W9"/>
  <c r="GM9" i="5084"/>
  <c r="U51" i="46188"/>
  <c r="D51" i="1"/>
  <c r="GR51" i="5088"/>
  <c r="AB51" i="46188" s="1"/>
  <c r="BC9" i="5084"/>
  <c r="B9" i="1"/>
  <c r="G9" i="46188"/>
  <c r="C10" i="1"/>
  <c r="GR10" i="5088"/>
  <c r="AB10" i="46188" s="1"/>
  <c r="N10"/>
  <c r="DZ10" i="5084"/>
  <c r="K17" i="46188"/>
  <c r="U73"/>
  <c r="GR73" i="5088"/>
  <c r="AB73" i="46188" s="1"/>
  <c r="D73" i="1"/>
  <c r="U34" i="46188"/>
  <c r="GR34" i="5088"/>
  <c r="AB34" i="46188" s="1"/>
  <c r="B76" i="1"/>
  <c r="G76" i="46188"/>
  <c r="C85" i="1"/>
  <c r="N85" i="46188"/>
  <c r="C58" i="1"/>
  <c r="N58" i="46188"/>
  <c r="T86"/>
  <c r="GJ88" i="5088"/>
  <c r="G35" i="46188"/>
  <c r="GN17" i="5088"/>
  <c r="GQ17"/>
  <c r="GO17"/>
  <c r="W84" i="46188"/>
  <c r="GM86" i="5088"/>
  <c r="D53" i="1"/>
  <c r="U53" i="46188"/>
  <c r="GR53" i="5088"/>
  <c r="AB53" i="46188" s="1"/>
  <c r="N35"/>
  <c r="B15" i="1"/>
  <c r="G15" i="46188"/>
  <c r="N39"/>
  <c r="B20" i="1"/>
  <c r="G20" i="46188"/>
  <c r="BC43" i="5088"/>
  <c r="N36" i="46188"/>
  <c r="GK8" i="46189"/>
  <c r="GK6" i="5084"/>
  <c r="U6" i="46188"/>
  <c r="GK17" i="5088"/>
  <c r="D6" i="1"/>
  <c r="B86" i="46188"/>
  <c r="BC86" i="5088"/>
  <c r="AX88"/>
  <c r="C73" i="1"/>
  <c r="N73" i="46188"/>
  <c r="GR70" i="5088"/>
  <c r="AB70" i="46188" s="1"/>
  <c r="D70" i="1"/>
  <c r="U70" i="46188"/>
  <c r="GR24" i="5088"/>
  <c r="AB24" i="46188" s="1"/>
  <c r="U24"/>
  <c r="GR27" i="5088"/>
  <c r="AB27" i="46188" s="1"/>
  <c r="U27"/>
  <c r="W63"/>
  <c r="GM80" i="5088"/>
  <c r="W80" i="46188" s="1"/>
  <c r="G28"/>
  <c r="B83" i="1"/>
  <c r="G83" i="46188"/>
  <c r="C84" i="1"/>
  <c r="N84" i="46188"/>
  <c r="N54"/>
  <c r="C54" i="1"/>
  <c r="GK7" i="5084"/>
  <c r="D7" i="1"/>
  <c r="U7" i="46188"/>
  <c r="GR7" i="5088"/>
  <c r="F17" i="46188"/>
  <c r="BB10" i="5084"/>
  <c r="B10" i="1"/>
  <c r="G10" i="46188"/>
  <c r="B55" i="1"/>
  <c r="G55" i="46188"/>
  <c r="E86"/>
  <c r="BA88" i="5088"/>
  <c r="D64" i="1"/>
  <c r="U64" i="46188"/>
  <c r="GR64" i="5088"/>
  <c r="GR37"/>
  <c r="AB37" i="46188" s="1"/>
  <c r="U37"/>
  <c r="C72" i="1"/>
  <c r="N72" i="46188"/>
  <c r="N41"/>
  <c r="N51"/>
  <c r="C51" i="1"/>
  <c r="GM7" i="5084"/>
  <c r="W7" i="46188"/>
  <c r="GM17" i="5088"/>
  <c r="C70" i="1"/>
  <c r="N70" i="46188"/>
  <c r="U79"/>
  <c r="GR79" i="5088"/>
  <c r="AB79" i="46188" s="1"/>
  <c r="D79" i="1"/>
  <c r="B49"/>
  <c r="G49" i="46188"/>
  <c r="EC8" i="46189"/>
  <c r="EC17" i="5088"/>
  <c r="N6" i="46188"/>
  <c r="EC6" i="5084"/>
  <c r="C6" i="1"/>
  <c r="B12"/>
  <c r="G12" i="46188"/>
  <c r="T17"/>
  <c r="GJ10" i="5084"/>
  <c r="U72" i="46188"/>
  <c r="D72" i="1"/>
  <c r="GR72" i="5088"/>
  <c r="AB72" i="46188" s="1"/>
  <c r="GF88" i="5088"/>
  <c r="P80" i="46188"/>
  <c r="GR75" i="5088"/>
  <c r="AB75" i="46188" s="1"/>
  <c r="D75" i="1"/>
  <c r="U75" i="46188"/>
  <c r="D77" i="1"/>
  <c r="GR77" i="5088"/>
  <c r="AB77" i="46188" s="1"/>
  <c r="U77"/>
  <c r="G32"/>
  <c r="GI88" i="5088"/>
  <c r="S80" i="46188"/>
  <c r="FG88" i="5088"/>
  <c r="FG90" s="1"/>
  <c r="GR84"/>
  <c r="AB84" i="46188" s="1"/>
  <c r="CM88" i="5088"/>
  <c r="CM90" s="1"/>
  <c r="GR65"/>
  <c r="AB65" i="46188" s="1"/>
  <c r="DQ88" i="5088"/>
  <c r="DQ90" s="1"/>
  <c r="GR58"/>
  <c r="AB58" i="46188" s="1"/>
  <c r="U42"/>
  <c r="GR42" i="5088"/>
  <c r="AB42" i="46188" s="1"/>
  <c r="G48"/>
  <c r="B48" i="1"/>
  <c r="U22" i="46188"/>
  <c r="GR22" i="5088"/>
  <c r="AB22" i="46188" s="1"/>
  <c r="EB10" i="5084"/>
  <c r="M17" i="46188"/>
  <c r="G27"/>
  <c r="DZ88" i="5088"/>
  <c r="K80" i="46188"/>
  <c r="B50" i="1"/>
  <c r="G50" i="46188"/>
  <c r="G26"/>
  <c r="R86"/>
  <c r="GH88" i="5088"/>
  <c r="GR33"/>
  <c r="AB33" i="46188" s="1"/>
  <c r="U33"/>
  <c r="Z8"/>
  <c r="GP8" i="5084"/>
  <c r="Z48" i="46188"/>
  <c r="D12" i="1"/>
  <c r="U12" i="46188"/>
  <c r="GR12" i="5088"/>
  <c r="AB12" i="46188" s="1"/>
  <c r="GQ43" i="5088"/>
  <c r="AA43" i="46188" s="1"/>
  <c r="EB88" i="5088"/>
  <c r="EB90" s="1"/>
  <c r="GR25"/>
  <c r="AB26" i="46188" s="1"/>
  <c r="U55"/>
  <c r="GR55" i="5088"/>
  <c r="AB55" i="46188" s="1"/>
  <c r="D55" i="1"/>
  <c r="B16"/>
  <c r="G16" i="46188"/>
  <c r="GR71" i="5088"/>
  <c r="AB71" i="46188" s="1"/>
  <c r="U71"/>
  <c r="D71" i="1"/>
  <c r="GM43" i="5088"/>
  <c r="W43" i="46188" s="1"/>
  <c r="W22"/>
  <c r="G36"/>
  <c r="N68"/>
  <c r="C68" i="1"/>
  <c r="GR68" i="5088"/>
  <c r="AB68" i="46188" s="1"/>
  <c r="C71" i="1"/>
  <c r="N71" i="46188"/>
  <c r="I86"/>
  <c r="DX88" i="5088"/>
  <c r="U23" i="46188"/>
  <c r="GR23" i="5088"/>
  <c r="AB23" i="46188" s="1"/>
  <c r="U40"/>
  <c r="GR40" i="5088"/>
  <c r="AB40" i="46188" s="1"/>
  <c r="GR30" i="5088"/>
  <c r="AB30" i="46188" s="1"/>
  <c r="G30"/>
  <c r="D14" i="1"/>
  <c r="U14" i="46188"/>
  <c r="GR14" i="5088"/>
  <c r="AB14" i="46188" s="1"/>
  <c r="G39"/>
  <c r="N15"/>
  <c r="C15" i="1"/>
  <c r="GR15" i="5088"/>
  <c r="AB15" i="46188" s="1"/>
  <c r="G64"/>
  <c r="BC80" i="5088"/>
  <c r="B64" i="1"/>
  <c r="AX10" i="5084"/>
  <c r="B17" i="46188"/>
  <c r="GR20" i="5088"/>
  <c r="U20" i="46188"/>
  <c r="GK43" i="5088"/>
  <c r="D20" i="1"/>
  <c r="AY10" i="5084"/>
  <c r="C17" i="46188"/>
  <c r="GR31" i="5088"/>
  <c r="AB31" i="46188" s="1"/>
  <c r="U31"/>
  <c r="GP8" i="46189"/>
  <c r="Z6" i="46188"/>
  <c r="GP17" i="5088"/>
  <c r="GP6" i="5084"/>
  <c r="E17" i="46188"/>
  <c r="BA10" i="5084"/>
  <c r="G34" i="46188"/>
  <c r="G54"/>
  <c r="B54" i="1"/>
  <c r="D86" i="46188"/>
  <c r="AZ88" i="5088"/>
  <c r="G41" i="46188"/>
  <c r="D8" i="1"/>
  <c r="GK8" i="5084"/>
  <c r="U8" i="46188"/>
  <c r="GR8" i="5088"/>
  <c r="GR39"/>
  <c r="AB39" i="46188" s="1"/>
  <c r="U39"/>
  <c r="G68"/>
  <c r="B68" i="1"/>
  <c r="N69" i="46188"/>
  <c r="C69" i="1"/>
  <c r="D69"/>
  <c r="GR69" i="5088"/>
  <c r="AB69" i="46188" s="1"/>
  <c r="U69"/>
  <c r="X63"/>
  <c r="GN80" i="5088"/>
  <c r="X80" i="46188" s="1"/>
  <c r="X85"/>
  <c r="GN86" i="5088"/>
  <c r="U59" i="46188"/>
  <c r="D59" i="1"/>
  <c r="GR59" i="5088"/>
  <c r="AB59" i="46188" s="1"/>
  <c r="D17"/>
  <c r="AZ10" i="5084"/>
  <c r="B67" i="1"/>
  <c r="G67" i="46188"/>
  <c r="GP43" i="5088"/>
  <c r="Z43" i="46188" s="1"/>
  <c r="Z20"/>
  <c r="DX10" i="5084"/>
  <c r="I17" i="46188"/>
  <c r="AA8"/>
  <c r="GQ8" i="5084"/>
  <c r="GR76" i="5088"/>
  <c r="AB76" i="46188" s="1"/>
  <c r="U76"/>
  <c r="D76" i="1"/>
  <c r="L17" i="46188"/>
  <c r="EA10" i="5084"/>
  <c r="GK9"/>
  <c r="U9" i="46188"/>
  <c r="GR9" i="5088"/>
  <c r="D9" i="1"/>
  <c r="GR11" i="5088"/>
  <c r="AB11" i="46188" s="1"/>
  <c r="U11"/>
  <c r="D11" i="1"/>
  <c r="E11" s="1"/>
  <c r="X22" i="46188"/>
  <c r="GN43" i="5088"/>
  <c r="X43" i="46188" s="1"/>
  <c r="U52"/>
  <c r="D52" i="1"/>
  <c r="GR52" i="5088"/>
  <c r="AB52" i="46188" s="1"/>
  <c r="N38"/>
  <c r="N77"/>
  <c r="C77" i="1"/>
  <c r="G37" i="46188"/>
  <c r="D78" i="1"/>
  <c r="GR78" i="5088"/>
  <c r="AB78" i="46188" s="1"/>
  <c r="U78"/>
  <c r="U28"/>
  <c r="GR28" i="5088"/>
  <c r="AB28" i="46188" s="1"/>
  <c r="U36"/>
  <c r="GR36" i="5088"/>
  <c r="AB36" i="46188" s="1"/>
  <c r="GR21" i="5088"/>
  <c r="AB21" i="46188" s="1"/>
  <c r="U21"/>
  <c r="EC86" i="5088"/>
  <c r="N83" i="46188"/>
  <c r="C83" i="1"/>
  <c r="N29" i="46188"/>
  <c r="N22"/>
  <c r="C13" i="1"/>
  <c r="E13" s="1"/>
  <c r="N13" i="46188"/>
  <c r="GR13" i="5088"/>
  <c r="AB13" i="46188" s="1"/>
  <c r="GG88" i="5088"/>
  <c r="Q86" i="46188"/>
  <c r="G58"/>
  <c r="B58" i="1"/>
  <c r="N78" i="46188"/>
  <c r="C78" i="1"/>
  <c r="S17" i="46188"/>
  <c r="GI10" i="5084"/>
  <c r="U50" i="46188"/>
  <c r="D50" i="1"/>
  <c r="GR50" i="5088"/>
  <c r="AB50" i="46188" s="1"/>
  <c r="B79" i="1"/>
  <c r="G79" i="46188"/>
  <c r="GH10" i="5084"/>
  <c r="R17" i="46188"/>
  <c r="GO9" i="5084"/>
  <c r="Y9" i="46188"/>
  <c r="G24"/>
  <c r="N23"/>
  <c r="N48"/>
  <c r="C48" i="1"/>
  <c r="N21" i="46188"/>
  <c r="G71"/>
  <c r="B71" i="1"/>
  <c r="C75"/>
  <c r="N75" i="46188"/>
  <c r="N33"/>
  <c r="C56" i="1"/>
  <c r="N56" i="46188"/>
  <c r="GQ86" i="5088"/>
  <c r="FA90"/>
  <c r="FS88"/>
  <c r="FS90" s="1"/>
  <c r="AW90"/>
  <c r="GO80"/>
  <c r="Y80" i="46188" s="1"/>
  <c r="EC43" i="5088"/>
  <c r="AQ88"/>
  <c r="AQ90" s="1"/>
  <c r="BC17"/>
  <c r="GP80"/>
  <c r="Z80" i="46188" s="1"/>
  <c r="GR67" i="5088"/>
  <c r="AB67" i="46188" s="1"/>
  <c r="E67" i="1" l="1"/>
  <c r="C80"/>
  <c r="GR60" i="5088"/>
  <c r="AB60" i="46188" s="1"/>
  <c r="AB47"/>
  <c r="E47" i="1"/>
  <c r="E74"/>
  <c r="U80" i="46188"/>
  <c r="E63" i="1"/>
  <c r="AB6" i="46188"/>
  <c r="GR8" i="46189"/>
  <c r="E8" i="1"/>
  <c r="E59"/>
  <c r="E10"/>
  <c r="E52"/>
  <c r="E9"/>
  <c r="E7"/>
  <c r="E50"/>
  <c r="E53"/>
  <c r="DY90" i="5088"/>
  <c r="J90" i="46188" s="1"/>
  <c r="E20" i="1"/>
  <c r="E85"/>
  <c r="E14"/>
  <c r="E6"/>
  <c r="E68"/>
  <c r="E65"/>
  <c r="E78"/>
  <c r="E69"/>
  <c r="E72"/>
  <c r="E83"/>
  <c r="E76"/>
  <c r="E84"/>
  <c r="E48"/>
  <c r="E60" s="1"/>
  <c r="AA86" i="46188"/>
  <c r="GQ88" i="5088"/>
  <c r="X86" i="46188"/>
  <c r="GN88" i="5088"/>
  <c r="W17" i="46188"/>
  <c r="GM10" i="5084"/>
  <c r="I88" i="46188"/>
  <c r="DX90" i="5088"/>
  <c r="I90" i="46188" s="1"/>
  <c r="GH90" i="5088"/>
  <c r="R90" i="46188" s="1"/>
  <c r="R88"/>
  <c r="Z86"/>
  <c r="GP88" i="5088"/>
  <c r="GP10" i="5084"/>
  <c r="Z17" i="46188"/>
  <c r="D60" i="1"/>
  <c r="U60" i="46188"/>
  <c r="GR86" i="5088"/>
  <c r="AB83" i="46188"/>
  <c r="E57" i="1"/>
  <c r="AB20" i="46188"/>
  <c r="GR43" i="5088"/>
  <c r="AB43" i="46188" s="1"/>
  <c r="W86"/>
  <c r="GM88" i="5088"/>
  <c r="E88" i="46188"/>
  <c r="BA90" i="5088"/>
  <c r="E90" i="46188" s="1"/>
  <c r="AB8"/>
  <c r="GR8" i="5084"/>
  <c r="DZ90" i="5088"/>
  <c r="K90" i="46188" s="1"/>
  <c r="K88"/>
  <c r="GN10" i="5084"/>
  <c r="X17" i="46188"/>
  <c r="N60"/>
  <c r="C60" i="1"/>
  <c r="G80" i="46188"/>
  <c r="B80" i="1"/>
  <c r="GF90" i="5088"/>
  <c r="P90" i="46188" s="1"/>
  <c r="P88"/>
  <c r="AB64"/>
  <c r="GR80" i="5088"/>
  <c r="AB80" i="46188" s="1"/>
  <c r="G43"/>
  <c r="B43" i="1"/>
  <c r="AB48" i="46188"/>
  <c r="GR17" i="5088"/>
  <c r="E79" i="1"/>
  <c r="E75"/>
  <c r="E73"/>
  <c r="C86"/>
  <c r="EC88" i="5088"/>
  <c r="N86" i="46188"/>
  <c r="D17" i="1"/>
  <c r="GK10" i="5084"/>
  <c r="U17" i="46188"/>
  <c r="AZ90" i="5088"/>
  <c r="D90" i="46188" s="1"/>
  <c r="D88"/>
  <c r="E54" i="1"/>
  <c r="E16"/>
  <c r="B17"/>
  <c r="BC10" i="5084"/>
  <c r="G17" i="46188"/>
  <c r="AY90" i="5088"/>
  <c r="C90" i="46188" s="1"/>
  <c r="C88"/>
  <c r="B60" i="1"/>
  <c r="G60" i="46188"/>
  <c r="EC10" i="5084"/>
  <c r="N17" i="46188"/>
  <c r="C17" i="1"/>
  <c r="AB7" i="46188"/>
  <c r="GR7" i="5084"/>
  <c r="U86" i="46188"/>
  <c r="D86" i="1"/>
  <c r="GK88" i="5088"/>
  <c r="D43" i="1"/>
  <c r="U43" i="46188"/>
  <c r="Q88"/>
  <c r="GG90" i="5088"/>
  <c r="Q90" i="46188" s="1"/>
  <c r="C43" i="1"/>
  <c r="N43" i="46188"/>
  <c r="AB9"/>
  <c r="GR9" i="5084"/>
  <c r="G86" i="46188"/>
  <c r="BC88" i="5088"/>
  <c r="B86" i="1"/>
  <c r="GQ10" i="5084"/>
  <c r="AA17" i="46188"/>
  <c r="S88"/>
  <c r="GI90" i="5088"/>
  <c r="S90" i="46188" s="1"/>
  <c r="AX90" i="5088"/>
  <c r="B90" i="46188" s="1"/>
  <c r="B88"/>
  <c r="GO10" i="5084"/>
  <c r="Y17" i="46188"/>
  <c r="T88"/>
  <c r="GJ90" i="5088"/>
  <c r="T90" i="46188" s="1"/>
  <c r="GO88" i="5088"/>
  <c r="E56" i="1"/>
  <c r="E64"/>
  <c r="E12"/>
  <c r="E70"/>
  <c r="E58"/>
  <c r="E71"/>
  <c r="E49"/>
  <c r="E55"/>
  <c r="E15"/>
  <c r="E77"/>
  <c r="E51"/>
  <c r="E80" l="1"/>
  <c r="E17"/>
  <c r="E43"/>
  <c r="AB86" i="46188"/>
  <c r="GR88" i="5088"/>
  <c r="AB88" i="46188" s="1"/>
  <c r="AA88"/>
  <c r="GQ90" i="5088"/>
  <c r="AA90" i="46188" s="1"/>
  <c r="Y88"/>
  <c r="GO90" i="5088"/>
  <c r="Y90" i="46188" s="1"/>
  <c r="D88" i="1"/>
  <c r="GK90" i="5088"/>
  <c r="U88" i="46188"/>
  <c r="N88"/>
  <c r="C88" i="1"/>
  <c r="EC90" i="5088"/>
  <c r="Z88" i="46188"/>
  <c r="GP90" i="5088"/>
  <c r="Z90" i="46188" s="1"/>
  <c r="GN90" i="5088"/>
  <c r="X90" i="46188" s="1"/>
  <c r="X88"/>
  <c r="G88"/>
  <c r="BC90" i="5088"/>
  <c r="B88" i="1"/>
  <c r="AB17" i="46188"/>
  <c r="GR10" i="5084"/>
  <c r="GM90" i="5088"/>
  <c r="W88" i="46188"/>
  <c r="E86" i="1"/>
  <c r="B90" l="1"/>
  <c r="G90" i="46188"/>
  <c r="C90" i="1"/>
  <c r="N90" i="46188"/>
  <c r="W90"/>
  <c r="GR90" i="5088"/>
  <c r="E88" i="1"/>
  <c r="D90"/>
  <c r="U90" i="46188"/>
  <c r="AB90" l="1"/>
  <c r="E90" i="1"/>
</calcChain>
</file>

<file path=xl/sharedStrings.xml><?xml version="1.0" encoding="utf-8"?>
<sst xmlns="http://schemas.openxmlformats.org/spreadsheetml/2006/main" count="584" uniqueCount="178">
  <si>
    <t>DCH</t>
  </si>
  <si>
    <t>IBB</t>
  </si>
  <si>
    <t>IBM</t>
  </si>
  <si>
    <t>IBS</t>
  </si>
  <si>
    <t>NF</t>
  </si>
  <si>
    <t>DMH</t>
  </si>
  <si>
    <t>DQU</t>
  </si>
  <si>
    <t>DKA</t>
  </si>
  <si>
    <t>DCO</t>
  </si>
  <si>
    <t>DKL</t>
  </si>
  <si>
    <t>DFN</t>
  </si>
  <si>
    <t>DJA</t>
  </si>
  <si>
    <t>DMK</t>
  </si>
  <si>
    <t>DPG</t>
  </si>
  <si>
    <t>DVA</t>
  </si>
  <si>
    <t>DKM</t>
  </si>
  <si>
    <t>DCK</t>
  </si>
  <si>
    <t>DSQ</t>
  </si>
  <si>
    <t>TOTAL</t>
  </si>
  <si>
    <t>Quesnel</t>
  </si>
  <si>
    <t>Kamloops</t>
  </si>
  <si>
    <t>Kootenay Lake</t>
  </si>
  <si>
    <t>Columbia</t>
  </si>
  <si>
    <t>Ft. St. James</t>
  </si>
  <si>
    <t>Mackenzie</t>
  </si>
  <si>
    <t>Vanderhoof</t>
  </si>
  <si>
    <t>Kalum</t>
  </si>
  <si>
    <t>Chilliwack</t>
  </si>
  <si>
    <t>Squamish</t>
  </si>
  <si>
    <t>Provincial</t>
  </si>
  <si>
    <t>CFR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</si>
  <si>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</si>
  <si>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</si>
  <si>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</si>
  <si>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</si>
  <si>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</si>
  <si>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</si>
  <si>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</si>
  <si>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</si>
  <si>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</si>
  <si>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</si>
  <si>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</si>
  <si>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</si>
  <si>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</si>
  <si>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</si>
  <si>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</si>
  <si>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</si>
  <si>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</si>
  <si>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</si>
  <si>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</si>
  <si>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</si>
  <si>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</si>
  <si>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</si>
  <si>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</si>
  <si>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</si>
  <si>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</si>
  <si>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</si>
  <si>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</si>
  <si>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</si>
  <si>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</si>
  <si>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</si>
  <si>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DFL=Pine Needle Cast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</si>
  <si>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</si>
  <si>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</si>
  <si>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</si>
  <si>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</si>
  <si>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</si>
  <si>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</si>
  <si>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</si>
  <si>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</si>
  <si>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</si>
  <si>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</si>
  <si>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</si>
  <si>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Prince George FD</t>
  </si>
  <si>
    <t>Ft. Nelson</t>
  </si>
  <si>
    <t>North Coast</t>
  </si>
  <si>
    <t>Chilcotin FD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</si>
  <si>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</si>
  <si>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</si>
  <si>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</si>
  <si>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</si>
  <si>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</si>
  <si>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</si>
  <si>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</si>
  <si>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DNC</t>
  </si>
  <si>
    <t>IDT=Douglas-fir Tussock Moth</t>
  </si>
  <si>
    <t>NR=Redbelt</t>
  </si>
  <si>
    <t>DLV=Venturia spp</t>
  </si>
  <si>
    <t>Sunshine Coast</t>
  </si>
  <si>
    <t>IBT=Red Turpentine Beetle</t>
  </si>
  <si>
    <t>IDZ=False Hemlock Looper</t>
  </si>
  <si>
    <t>IBL=Lodgepole Pine Beetle</t>
  </si>
  <si>
    <t>NS=Slide</t>
  </si>
  <si>
    <t>DFS=Redband Needle Blight</t>
  </si>
  <si>
    <t>IDP=Larch Sawfly</t>
  </si>
  <si>
    <t>DSI</t>
  </si>
  <si>
    <t>RNI</t>
  </si>
  <si>
    <t>IDX</t>
  </si>
  <si>
    <t>DND</t>
  </si>
  <si>
    <t>DPC</t>
  </si>
  <si>
    <t>DSS</t>
  </si>
  <si>
    <t>DVA Total</t>
  </si>
  <si>
    <t>RNI Total</t>
  </si>
  <si>
    <t>DAB</t>
  </si>
  <si>
    <t>DCC</t>
  </si>
  <si>
    <t>DCS</t>
  </si>
  <si>
    <t>DHW</t>
  </si>
  <si>
    <t>DOS</t>
  </si>
  <si>
    <t>DRM</t>
  </si>
  <si>
    <t>Central Cariboo</t>
  </si>
  <si>
    <t>COASTAL FOREST REGION</t>
  </si>
  <si>
    <t>South Island</t>
  </si>
  <si>
    <t>SOUTHERN INTERIOR FOREST REGION</t>
  </si>
  <si>
    <t>Cascades</t>
  </si>
  <si>
    <t>Headwaters</t>
  </si>
  <si>
    <t>NORTHERN INTERIOR FOREST REGION</t>
  </si>
  <si>
    <t>Arrow-Boundary</t>
  </si>
  <si>
    <t>Rocky Mountain</t>
  </si>
  <si>
    <t>Peace</t>
  </si>
  <si>
    <t>Skeena-Stikine</t>
  </si>
  <si>
    <t>Nadina</t>
  </si>
  <si>
    <t>SIFR REGION</t>
  </si>
  <si>
    <t>NIFR REGION</t>
  </si>
  <si>
    <t>COASTAL FOREST REGION TOTAL</t>
  </si>
  <si>
    <t>SIFR</t>
  </si>
  <si>
    <t>NIFR</t>
  </si>
  <si>
    <t>IDX=Large Aspen Tortrix</t>
  </si>
  <si>
    <t>DSC=Comandra Blister Rust</t>
  </si>
  <si>
    <t>DSC</t>
  </si>
  <si>
    <t>GRAND TOTAL</t>
  </si>
  <si>
    <t>North Island - Central Coast</t>
  </si>
  <si>
    <t>Okanagan-Shuswap</t>
  </si>
  <si>
    <t>Total =</t>
  </si>
  <si>
    <t>DF= Unknown Disease</t>
  </si>
  <si>
    <t>DQC</t>
  </si>
  <si>
    <t>Trace</t>
  </si>
  <si>
    <t>IBF = Fir engraver Beetle</t>
  </si>
  <si>
    <t>IBF=Fir engraver beetle</t>
  </si>
  <si>
    <t>Campbell River</t>
  </si>
  <si>
    <t>Very Sev</t>
  </si>
  <si>
    <t>Ver Sev</t>
  </si>
  <si>
    <t>DCR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</si>
  <si>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</si>
  <si>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</si>
  <si>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</si>
  <si>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</si>
  <si>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</si>
  <si>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</si>
  <si>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</si>
  <si>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</si>
  <si>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</si>
  <si>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</si>
  <si>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</si>
  <si>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DRL=Laminatet Root Disease</t>
  </si>
  <si>
    <t>IAB=Balsam Woolly Adelgid</t>
  </si>
  <si>
    <t>DL=Unknown Dieback</t>
  </si>
  <si>
    <t>DL=Unknown dieback</t>
  </si>
  <si>
    <t>PDT=Cedar Leaf Blight</t>
  </si>
  <si>
    <t>IB=Unknown Beetle</t>
  </si>
  <si>
    <t>ID6=Aspen Leaf Miner</t>
  </si>
  <si>
    <t>NY=Snow/Ice</t>
  </si>
  <si>
    <t>Haida Gwaii</t>
  </si>
  <si>
    <t>DNI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</si>
  <si>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</si>
  <si>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</si>
  <si>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</si>
  <si>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</si>
  <si>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</si>
  <si>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</si>
  <si>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IBM=Mountain Pine Beetle TOTAL</t>
  </si>
  <si>
    <t>IBM=Mountain Pine Beetle (Young)</t>
  </si>
  <si>
    <t>IBM=Mountain Pine Beetle (Mature)</t>
  </si>
  <si>
    <t xml:space="preserve">2010 Aerial Overview Summary for British Columbia </t>
  </si>
  <si>
    <t>2010 IBM by Mature and Young attacked, by District</t>
  </si>
  <si>
    <t>DFR=Douglas-fir Needle Cast</t>
  </si>
  <si>
    <t>N</t>
  </si>
  <si>
    <t>IDC=Larch Casebearer</t>
  </si>
  <si>
    <t>NAV=Avalanche or snow slide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</si>
</sst>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"/>
      <color indexed="9"/>
      <name val="Calibri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0"/>
      <color theme="1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7" fillId="0" borderId="0"/>
    <xf numFmtId="0" fontId="2" fillId="0" borderId="0"/>
    <xf numFmtId="0" fontId="1" fillId="0" borderId="0"/>
  </cellStyleXfs>
  <cellXfs count="792">
    <xf numFmtId="0" fontId="0" fillId="0" borderId="0" xfId="0" applyFont="1"/>
    <xf numFmtId="3" fontId="0" fillId="0" borderId="0" xfId="0" applyNumberFormat="1" applyFont="1" applyFill="1"/>
    <xf numFmtId="3" fontId="0" fillId="0" borderId="1" xfId="0" applyNumberFormat="1" applyFont="1" applyFill="1" applyBorder="1"/>
    <xf numFmtId="3" fontId="0" fillId="0" borderId="2" xfId="0" applyNumberFormat="1" applyFont="1" applyFill="1" applyBorder="1"/>
    <xf numFmtId="3" fontId="0" fillId="0" borderId="3" xfId="0" applyNumberFormat="1" applyFont="1" applyFill="1" applyBorder="1"/>
    <xf numFmtId="164" fontId="0" fillId="0" borderId="0" xfId="0" applyNumberFormat="1" applyFont="1" applyFill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2" fontId="0" fillId="0" borderId="0" xfId="0" applyNumberFormat="1" applyFont="1" applyFill="1"/>
    <xf numFmtId="2" fontId="0" fillId="2" borderId="0" xfId="0" applyNumberFormat="1" applyFont="1" applyFill="1"/>
    <xf numFmtId="2" fontId="0" fillId="0" borderId="2" xfId="0" applyNumberFormat="1" applyFont="1" applyFill="1" applyBorder="1"/>
    <xf numFmtId="2" fontId="0" fillId="0" borderId="3" xfId="0" applyNumberFormat="1" applyFont="1" applyFill="1" applyBorder="1"/>
    <xf numFmtId="164" fontId="0" fillId="3" borderId="0" xfId="0" applyNumberFormat="1" applyFont="1" applyFill="1"/>
    <xf numFmtId="3" fontId="0" fillId="0" borderId="0" xfId="0" applyNumberFormat="1" applyFont="1" applyFill="1" applyAlignment="1">
      <alignment horizontal="right"/>
    </xf>
    <xf numFmtId="164" fontId="0" fillId="0" borderId="2" xfId="0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left"/>
    </xf>
    <xf numFmtId="164" fontId="0" fillId="2" borderId="0" xfId="0" applyNumberFormat="1" applyFont="1" applyFill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164" fontId="0" fillId="3" borderId="0" xfId="0" applyNumberFormat="1" applyFont="1" applyFill="1" applyBorder="1" applyAlignment="1">
      <alignment horizontal="right"/>
    </xf>
    <xf numFmtId="164" fontId="0" fillId="4" borderId="3" xfId="0" applyNumberFormat="1" applyFont="1" applyFill="1" applyBorder="1" applyAlignment="1">
      <alignment horizontal="right" wrapText="1"/>
    </xf>
    <xf numFmtId="164" fontId="0" fillId="4" borderId="0" xfId="0" applyNumberFormat="1" applyFont="1" applyFill="1" applyBorder="1" applyAlignment="1">
      <alignment horizontal="right" wrapText="1"/>
    </xf>
    <xf numFmtId="165" fontId="0" fillId="0" borderId="0" xfId="0" applyNumberFormat="1" applyFont="1" applyFill="1" applyAlignment="1">
      <alignment horizontal="right"/>
    </xf>
    <xf numFmtId="165" fontId="0" fillId="2" borderId="0" xfId="0" applyNumberFormat="1" applyFont="1" applyFill="1" applyAlignment="1">
      <alignment horizontal="left"/>
    </xf>
    <xf numFmtId="165" fontId="0" fillId="2" borderId="0" xfId="0" applyNumberFormat="1" applyFont="1" applyFill="1" applyAlignment="1">
      <alignment horizontal="right"/>
    </xf>
    <xf numFmtId="165" fontId="0" fillId="3" borderId="2" xfId="0" applyNumberFormat="1" applyFont="1" applyFill="1" applyBorder="1" applyAlignment="1">
      <alignment horizontal="right"/>
    </xf>
    <xf numFmtId="165" fontId="0" fillId="3" borderId="3" xfId="0" applyNumberFormat="1" applyFont="1" applyFill="1" applyBorder="1" applyAlignment="1">
      <alignment horizontal="right"/>
    </xf>
    <xf numFmtId="165" fontId="0" fillId="3" borderId="0" xfId="0" applyNumberFormat="1" applyFont="1" applyFill="1" applyBorder="1" applyAlignment="1">
      <alignment horizontal="right"/>
    </xf>
    <xf numFmtId="165" fontId="0" fillId="4" borderId="3" xfId="0" applyNumberFormat="1" applyFont="1" applyFill="1" applyBorder="1" applyAlignment="1">
      <alignment horizontal="right" wrapText="1"/>
    </xf>
    <xf numFmtId="165" fontId="0" fillId="4" borderId="0" xfId="0" applyNumberFormat="1" applyFont="1" applyFill="1" applyBorder="1" applyAlignment="1">
      <alignment horizontal="right" wrapText="1"/>
    </xf>
    <xf numFmtId="3" fontId="0" fillId="0" borderId="0" xfId="0" applyNumberFormat="1" applyFont="1" applyFill="1" applyBorder="1"/>
    <xf numFmtId="164" fontId="0" fillId="2" borderId="0" xfId="0" applyNumberFormat="1" applyFont="1" applyFill="1"/>
    <xf numFmtId="164" fontId="0" fillId="0" borderId="2" xfId="0" applyNumberFormat="1" applyFont="1" applyFill="1" applyBorder="1"/>
    <xf numFmtId="164" fontId="0" fillId="0" borderId="3" xfId="0" applyNumberFormat="1" applyFont="1" applyFill="1" applyBorder="1"/>
    <xf numFmtId="0" fontId="0" fillId="0" borderId="0" xfId="0" applyNumberFormat="1" applyFont="1" applyFill="1" applyAlignment="1"/>
    <xf numFmtId="164" fontId="0" fillId="0" borderId="0" xfId="0" applyNumberFormat="1" applyFont="1" applyFill="1" applyAlignment="1"/>
    <xf numFmtId="3" fontId="0" fillId="0" borderId="4" xfId="0" applyNumberFormat="1" applyFont="1" applyFill="1" applyBorder="1"/>
    <xf numFmtId="164" fontId="0" fillId="0" borderId="4" xfId="0" applyNumberFormat="1" applyFont="1" applyFill="1" applyBorder="1" applyAlignment="1">
      <alignment horizontal="right"/>
    </xf>
    <xf numFmtId="164" fontId="0" fillId="3" borderId="4" xfId="0" applyNumberFormat="1" applyFont="1" applyFill="1" applyBorder="1" applyAlignment="1">
      <alignment horizontal="right"/>
    </xf>
    <xf numFmtId="165" fontId="0" fillId="3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4" fontId="0" fillId="0" borderId="5" xfId="0" applyNumberFormat="1" applyFont="1" applyFill="1" applyBorder="1" applyAlignment="1">
      <alignment horizontal="center"/>
    </xf>
    <xf numFmtId="2" fontId="0" fillId="0" borderId="5" xfId="0" quotePrefix="1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right"/>
    </xf>
    <xf numFmtId="4" fontId="0" fillId="0" borderId="5" xfId="0" quotePrefix="1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right"/>
    </xf>
    <xf numFmtId="164" fontId="0" fillId="3" borderId="5" xfId="0" applyNumberFormat="1" applyFont="1" applyFill="1" applyBorder="1" applyAlignment="1">
      <alignment horizontal="right"/>
    </xf>
    <xf numFmtId="2" fontId="0" fillId="0" borderId="5" xfId="0" applyNumberFormat="1" applyFont="1" applyFill="1" applyBorder="1" applyAlignment="1">
      <alignment horizontal="right" wrapText="1"/>
    </xf>
    <xf numFmtId="165" fontId="0" fillId="3" borderId="5" xfId="0" applyNumberFormat="1" applyFont="1" applyFill="1" applyBorder="1" applyAlignment="1">
      <alignment horizontal="right"/>
    </xf>
    <xf numFmtId="2" fontId="0" fillId="0" borderId="5" xfId="0" applyNumberFormat="1" applyFont="1" applyFill="1" applyBorder="1" applyAlignment="1">
      <alignment horizontal="center" wrapText="1"/>
    </xf>
    <xf numFmtId="0" fontId="0" fillId="0" borderId="5" xfId="0" quotePrefix="1" applyNumberFormat="1" applyFont="1" applyFill="1" applyBorder="1" applyAlignment="1">
      <alignment horizontal="right"/>
    </xf>
    <xf numFmtId="164" fontId="0" fillId="0" borderId="5" xfId="0" applyNumberFormat="1" applyFont="1" applyFill="1" applyBorder="1" applyAlignment="1">
      <alignment horizontal="right" wrapText="1"/>
    </xf>
    <xf numFmtId="3" fontId="0" fillId="0" borderId="6" xfId="0" applyNumberFormat="1" applyFont="1" applyFill="1" applyBorder="1"/>
    <xf numFmtId="164" fontId="0" fillId="0" borderId="6" xfId="0" applyNumberFormat="1" applyFont="1" applyFill="1" applyBorder="1" applyAlignment="1">
      <alignment horizontal="right"/>
    </xf>
    <xf numFmtId="164" fontId="0" fillId="3" borderId="6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 wrapText="1"/>
    </xf>
    <xf numFmtId="165" fontId="0" fillId="3" borderId="6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center"/>
    </xf>
    <xf numFmtId="2" fontId="0" fillId="0" borderId="5" xfId="0" quotePrefix="1" applyNumberFormat="1" applyFont="1" applyFill="1" applyBorder="1" applyAlignment="1">
      <alignment horizontal="right"/>
    </xf>
    <xf numFmtId="4" fontId="0" fillId="0" borderId="6" xfId="0" quotePrefix="1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right" wrapText="1"/>
    </xf>
    <xf numFmtId="2" fontId="0" fillId="0" borderId="6" xfId="0" applyNumberFormat="1" applyFont="1" applyFill="1" applyBorder="1" applyAlignment="1">
      <alignment horizontal="right"/>
    </xf>
    <xf numFmtId="2" fontId="0" fillId="0" borderId="7" xfId="0" applyNumberFormat="1" applyFont="1" applyFill="1" applyBorder="1" applyAlignment="1">
      <alignment horizontal="center" wrapText="1"/>
    </xf>
    <xf numFmtId="3" fontId="0" fillId="0" borderId="5" xfId="0" applyNumberFormat="1" applyFont="1" applyFill="1" applyBorder="1" applyAlignment="1">
      <alignment horizontal="right"/>
    </xf>
    <xf numFmtId="3" fontId="0" fillId="0" borderId="6" xfId="0" applyNumberFormat="1" applyFont="1" applyFill="1" applyBorder="1" applyAlignment="1">
      <alignment horizontal="right"/>
    </xf>
    <xf numFmtId="164" fontId="0" fillId="0" borderId="4" xfId="0" applyNumberFormat="1" applyFont="1" applyFill="1" applyBorder="1" applyAlignment="1">
      <alignment horizontal="right" wrapText="1"/>
    </xf>
    <xf numFmtId="4" fontId="0" fillId="0" borderId="5" xfId="0" applyNumberFormat="1" applyFont="1" applyBorder="1" applyAlignment="1">
      <alignment horizontal="center"/>
    </xf>
    <xf numFmtId="4" fontId="0" fillId="0" borderId="5" xfId="0" applyNumberFormat="1" applyFont="1" applyFill="1" applyBorder="1" applyAlignment="1">
      <alignment horizontal="center" vertical="center" wrapText="1"/>
    </xf>
    <xf numFmtId="4" fontId="0" fillId="0" borderId="6" xfId="0" applyNumberFormat="1" applyFont="1" applyFill="1" applyBorder="1" applyAlignment="1">
      <alignment horizontal="center" vertical="center" wrapText="1"/>
    </xf>
    <xf numFmtId="4" fontId="0" fillId="0" borderId="7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/>
    <xf numFmtId="164" fontId="0" fillId="0" borderId="0" xfId="0" applyNumberFormat="1" applyFill="1"/>
    <xf numFmtId="2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left"/>
    </xf>
    <xf numFmtId="164" fontId="0" fillId="0" borderId="0" xfId="0" applyNumberFormat="1" applyBorder="1" applyAlignment="1">
      <alignment horizontal="right"/>
    </xf>
    <xf numFmtId="164" fontId="0" fillId="0" borderId="0" xfId="0" quotePrefix="1" applyNumberFormat="1" applyBorder="1" applyAlignment="1">
      <alignment horizontal="right"/>
    </xf>
    <xf numFmtId="164" fontId="0" fillId="0" borderId="0" xfId="0" applyNumberFormat="1" applyFill="1" applyBorder="1" applyAlignment="1">
      <alignment horizontal="left"/>
    </xf>
    <xf numFmtId="164" fontId="0" fillId="5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5" fillId="0" borderId="0" xfId="0" applyNumberFormat="1" applyFont="1" applyFill="1"/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Fill="1" applyBorder="1"/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164" fontId="0" fillId="5" borderId="3" xfId="0" applyNumberFormat="1" applyFont="1" applyFill="1" applyBorder="1" applyAlignment="1">
      <alignment horizontal="right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6" borderId="5" xfId="1" applyNumberFormat="1" applyFont="1" applyFill="1" applyBorder="1" applyAlignment="1">
      <alignment horizontal="center" vertical="center"/>
    </xf>
    <xf numFmtId="3" fontId="0" fillId="0" borderId="5" xfId="0" applyNumberFormat="1" applyFill="1" applyBorder="1"/>
    <xf numFmtId="4" fontId="5" fillId="6" borderId="5" xfId="1" applyNumberFormat="1" applyFont="1" applyFill="1" applyBorder="1" applyAlignment="1">
      <alignment horizontal="center" vertical="center"/>
    </xf>
    <xf numFmtId="4" fontId="5" fillId="6" borderId="5" xfId="1" applyNumberFormat="1" applyFont="1" applyFill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2" fontId="0" fillId="0" borderId="0" xfId="0" applyNumberFormat="1" applyFont="1" applyFill="1" applyAlignment="1">
      <alignment horizontal="right"/>
    </xf>
    <xf numFmtId="4" fontId="8" fillId="0" borderId="8" xfId="3" applyNumberFormat="1" applyFont="1" applyFill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/>
    </xf>
    <xf numFmtId="4" fontId="8" fillId="0" borderId="5" xfId="3" applyNumberFormat="1" applyFont="1" applyFill="1" applyBorder="1" applyAlignment="1">
      <alignment horizontal="center" vertical="center" wrapText="1"/>
    </xf>
    <xf numFmtId="4" fontId="9" fillId="0" borderId="5" xfId="4" applyNumberFormat="1" applyFont="1" applyBorder="1" applyAlignment="1">
      <alignment horizontal="center" vertical="center"/>
    </xf>
    <xf numFmtId="164" fontId="0" fillId="3" borderId="0" xfId="0" applyNumberFormat="1" applyFont="1" applyFill="1" applyAlignment="1">
      <alignment horizontal="right"/>
    </xf>
    <xf numFmtId="164" fontId="0" fillId="0" borderId="0" xfId="0" applyNumberFormat="1" applyFont="1" applyFill="1" applyAlignment="1">
      <alignment horizontal="center"/>
    </xf>
    <xf numFmtId="164" fontId="0" fillId="5" borderId="0" xfId="0" applyNumberFormat="1" applyFont="1" applyFill="1" applyAlignment="1">
      <alignment horizontal="right"/>
    </xf>
    <xf numFmtId="4" fontId="8" fillId="0" borderId="0" xfId="3" applyNumberFormat="1" applyFont="1" applyFill="1" applyBorder="1" applyAlignment="1">
      <alignment horizontal="right" vertical="center" wrapText="1"/>
    </xf>
    <xf numFmtId="3" fontId="0" fillId="0" borderId="0" xfId="0" applyNumberFormat="1" applyFont="1"/>
  </cellXfs>
  <cellStyles count="6">
    <cellStyle name="Normal" xfId="0" builtinId="0"/>
    <cellStyle name="Normal 2" xfId="1"/>
    <cellStyle name="Normal 3" xfId="2"/>
    <cellStyle name="Normal 4" xfId="4"/>
    <cellStyle name="Normal 5" xfId="5"/>
    <cellStyle name="Normal_Sheet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anMarie/Documents/Joan/Victoria%20Branch/Aerial%20OV%2007/Final%20Report/2007%20FH%20Disturbances%20Fin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ual Report"/>
      <sheetName val="Master"/>
      <sheetName val="All reg"/>
      <sheetName val="Major BB by district"/>
      <sheetName val="IBM Young Pl by district"/>
    </sheetNames>
    <sheetDataSet>
      <sheetData sheetId="0"/>
      <sheetData sheetId="1">
        <row r="3">
          <cell r="B3" t="str">
            <v>Chilliwack</v>
          </cell>
          <cell r="C3" t="str">
            <v>DCK</v>
          </cell>
          <cell r="H3" t="str">
            <v>North Island - Central Coast</v>
          </cell>
          <cell r="N3" t="str">
            <v>South Island</v>
          </cell>
          <cell r="P3" t="str">
            <v>DSI</v>
          </cell>
          <cell r="T3" t="str">
            <v>Queen Charlotte Is.</v>
          </cell>
          <cell r="V3" t="str">
            <v>DQC</v>
          </cell>
          <cell r="Z3" t="str">
            <v>Squamish</v>
          </cell>
          <cell r="AA3" t="str">
            <v>DSQ</v>
          </cell>
          <cell r="AF3" t="str">
            <v>Sunshine Coast</v>
          </cell>
          <cell r="AH3" t="str">
            <v>DSC</v>
          </cell>
          <cell r="AN3" t="str">
            <v>DCR</v>
          </cell>
          <cell r="AR3" t="str">
            <v>North Coast</v>
          </cell>
          <cell r="AT3" t="str">
            <v>DNC</v>
          </cell>
          <cell r="AX3" t="str">
            <v>COASTAL FOREST REGION TOTAL</v>
          </cell>
          <cell r="BD3" t="str">
            <v>Chilcotin FD</v>
          </cell>
          <cell r="BF3" t="str">
            <v>DCH</v>
          </cell>
          <cell r="BJ3" t="str">
            <v>Central Cariboo</v>
          </cell>
          <cell r="BL3" t="str">
            <v>DCC</v>
          </cell>
          <cell r="BP3" t="str">
            <v xml:space="preserve">100 Mile House </v>
          </cell>
          <cell r="BR3" t="str">
            <v>DMH</v>
          </cell>
          <cell r="BV3" t="str">
            <v>Quesnel</v>
          </cell>
          <cell r="BW3" t="str">
            <v>DQU</v>
          </cell>
          <cell r="CB3" t="str">
            <v>Headwaters</v>
          </cell>
          <cell r="CD3" t="str">
            <v>DHW</v>
          </cell>
          <cell r="CH3" t="str">
            <v>Kamloops</v>
          </cell>
          <cell r="CJ3" t="str">
            <v>DKA</v>
          </cell>
          <cell r="CN3" t="str">
            <v>Cascades</v>
          </cell>
          <cell r="CO3" t="str">
            <v>DCS</v>
          </cell>
          <cell r="CT3" t="str">
            <v>Okanagan-Shuswap</v>
          </cell>
          <cell r="CV3" t="str">
            <v>DOS</v>
          </cell>
          <cell r="CZ3" t="str">
            <v>Arrow-Boundary</v>
          </cell>
          <cell r="DB3" t="str">
            <v>DAB</v>
          </cell>
          <cell r="DF3" t="str">
            <v>Rocky Mountain</v>
          </cell>
          <cell r="DH3" t="str">
            <v>DRM</v>
          </cell>
          <cell r="DL3" t="str">
            <v>Columbia</v>
          </cell>
          <cell r="DM3" t="str">
            <v>DCO</v>
          </cell>
          <cell r="DR3" t="str">
            <v>Kootenay Lake</v>
          </cell>
          <cell r="DT3" t="str">
            <v>DKL</v>
          </cell>
          <cell r="DX3" t="str">
            <v>SIFR REGION</v>
          </cell>
          <cell r="ED3" t="str">
            <v>Skeena-Stikine</v>
          </cell>
          <cell r="EF3" t="str">
            <v>DSS</v>
          </cell>
          <cell r="EJ3" t="str">
            <v>Kalum</v>
          </cell>
          <cell r="EK3" t="str">
            <v>DKM</v>
          </cell>
          <cell r="EP3" t="str">
            <v>Nadina</v>
          </cell>
          <cell r="EQ3" t="str">
            <v>DND</v>
          </cell>
          <cell r="EV3" t="str">
            <v xml:space="preserve">Prince George </v>
          </cell>
          <cell r="EX3" t="str">
            <v>DPG</v>
          </cell>
          <cell r="FB3" t="str">
            <v>Vanderhoof</v>
          </cell>
          <cell r="FD3" t="str">
            <v>DVA</v>
          </cell>
          <cell r="FH3" t="str">
            <v>Ft. St. James</v>
          </cell>
          <cell r="FJ3" t="str">
            <v>DJA</v>
          </cell>
          <cell r="FN3" t="str">
            <v>Mackenzie</v>
          </cell>
          <cell r="FP3" t="str">
            <v>DMK</v>
          </cell>
          <cell r="FT3" t="str">
            <v>Peace</v>
          </cell>
          <cell r="FU3" t="str">
            <v>DPC</v>
          </cell>
          <cell r="FZ3" t="str">
            <v>Ft. Nelson</v>
          </cell>
          <cell r="GA3" t="str">
            <v>DFN</v>
          </cell>
          <cell r="GF3" t="str">
            <v>NIFR REGION</v>
          </cell>
          <cell r="GM3" t="str">
            <v>GRAND TOTAL</v>
          </cell>
        </row>
        <row r="4">
          <cell r="B4" t="str">
            <v>Trace</v>
          </cell>
          <cell r="C4" t="str">
            <v>Light</v>
          </cell>
          <cell r="D4" t="str">
            <v>Moderate</v>
          </cell>
          <cell r="E4" t="str">
            <v>Severe</v>
          </cell>
          <cell r="F4" t="str">
            <v>Very Sev</v>
          </cell>
          <cell r="G4" t="str">
            <v>Total</v>
          </cell>
          <cell r="H4" t="str">
            <v>Trace</v>
          </cell>
          <cell r="I4" t="str">
            <v>Light</v>
          </cell>
          <cell r="J4" t="str">
            <v>Moderate</v>
          </cell>
          <cell r="K4" t="str">
            <v>Severe</v>
          </cell>
          <cell r="L4" t="str">
            <v>Very Sev</v>
          </cell>
          <cell r="M4" t="str">
            <v>Total</v>
          </cell>
          <cell r="N4" t="str">
            <v>Trace</v>
          </cell>
          <cell r="O4" t="str">
            <v>Light</v>
          </cell>
          <cell r="P4" t="str">
            <v>Moderate</v>
          </cell>
          <cell r="Q4" t="str">
            <v>Severe</v>
          </cell>
          <cell r="R4" t="str">
            <v>Very Sev</v>
          </cell>
          <cell r="S4" t="str">
            <v>Total</v>
          </cell>
          <cell r="T4" t="str">
            <v>Trace</v>
          </cell>
          <cell r="U4" t="str">
            <v>Light</v>
          </cell>
          <cell r="V4" t="str">
            <v>Moderate</v>
          </cell>
          <cell r="W4" t="str">
            <v>Severe</v>
          </cell>
          <cell r="X4" t="str">
            <v>Very Sev</v>
          </cell>
          <cell r="Y4" t="str">
            <v>Total</v>
          </cell>
          <cell r="Z4" t="str">
            <v>Trace</v>
          </cell>
          <cell r="AA4" t="str">
            <v>Light</v>
          </cell>
          <cell r="AB4" t="str">
            <v>Moderate</v>
          </cell>
          <cell r="AC4" t="str">
            <v>Severe</v>
          </cell>
          <cell r="AD4" t="str">
            <v>Very Sev</v>
          </cell>
          <cell r="AE4" t="str">
            <v>Total</v>
          </cell>
          <cell r="AF4" t="str">
            <v>Trace</v>
          </cell>
          <cell r="AG4" t="str">
            <v>Light</v>
          </cell>
          <cell r="AH4" t="str">
            <v>Moderate</v>
          </cell>
          <cell r="AI4" t="str">
            <v>Severe</v>
          </cell>
          <cell r="AJ4" t="str">
            <v>Very Sev</v>
          </cell>
          <cell r="AK4" t="str">
            <v>Total</v>
          </cell>
          <cell r="AN4" t="str">
            <v>Moderate</v>
          </cell>
          <cell r="AO4" t="str">
            <v>Severe</v>
          </cell>
          <cell r="AP4" t="str">
            <v>Very Sev</v>
          </cell>
          <cell r="AQ4" t="str">
            <v>Total</v>
          </cell>
          <cell r="AR4" t="str">
            <v>Trace</v>
          </cell>
          <cell r="AS4" t="str">
            <v>Light</v>
          </cell>
          <cell r="AT4" t="str">
            <v>Moderate</v>
          </cell>
          <cell r="AU4" t="str">
            <v>Severe</v>
          </cell>
          <cell r="AV4" t="str">
            <v>Very Sev</v>
          </cell>
          <cell r="AW4" t="str">
            <v>Total</v>
          </cell>
          <cell r="AX4" t="str">
            <v>Trace</v>
          </cell>
          <cell r="AY4" t="str">
            <v>Light</v>
          </cell>
          <cell r="AZ4" t="str">
            <v>Moderate</v>
          </cell>
          <cell r="BA4" t="str">
            <v>Severe</v>
          </cell>
          <cell r="BB4" t="str">
            <v>Ver Sev</v>
          </cell>
          <cell r="BC4" t="str">
            <v>Total</v>
          </cell>
          <cell r="BD4" t="str">
            <v>Trace</v>
          </cell>
          <cell r="BE4" t="str">
            <v>Light</v>
          </cell>
          <cell r="BF4" t="str">
            <v>Moderate</v>
          </cell>
          <cell r="BG4" t="str">
            <v>Severe</v>
          </cell>
          <cell r="BH4" t="str">
            <v>Very Sev</v>
          </cell>
          <cell r="BI4" t="str">
            <v>Total</v>
          </cell>
          <cell r="BJ4" t="str">
            <v>Trace</v>
          </cell>
          <cell r="BK4" t="str">
            <v>Light</v>
          </cell>
          <cell r="BL4" t="str">
            <v>Moderate</v>
          </cell>
          <cell r="BM4" t="str">
            <v>Severe</v>
          </cell>
          <cell r="BN4" t="str">
            <v>Very Sev</v>
          </cell>
          <cell r="BO4" t="str">
            <v>Total</v>
          </cell>
          <cell r="BP4" t="str">
            <v>Trace</v>
          </cell>
          <cell r="BQ4" t="str">
            <v>Light</v>
          </cell>
          <cell r="BR4" t="str">
            <v>Moderate</v>
          </cell>
          <cell r="BS4" t="str">
            <v>Severe</v>
          </cell>
          <cell r="BT4" t="str">
            <v>Very Sev</v>
          </cell>
          <cell r="BU4" t="str">
            <v>Total</v>
          </cell>
          <cell r="BV4" t="str">
            <v>Trace</v>
          </cell>
          <cell r="BW4" t="str">
            <v>Light</v>
          </cell>
          <cell r="BX4" t="str">
            <v>Moderate</v>
          </cell>
          <cell r="BY4" t="str">
            <v>Severe</v>
          </cell>
          <cell r="BZ4" t="str">
            <v>Very Sev</v>
          </cell>
          <cell r="CA4" t="str">
            <v>Total</v>
          </cell>
          <cell r="CB4" t="str">
            <v>Trace</v>
          </cell>
          <cell r="CC4" t="str">
            <v>Light</v>
          </cell>
          <cell r="CD4" t="str">
            <v>Moderate</v>
          </cell>
          <cell r="CE4" t="str">
            <v>Severe</v>
          </cell>
          <cell r="CF4" t="str">
            <v>Very Sev</v>
          </cell>
          <cell r="CG4" t="str">
            <v>Total</v>
          </cell>
          <cell r="CH4" t="str">
            <v>Trace</v>
          </cell>
          <cell r="CI4" t="str">
            <v>Light</v>
          </cell>
          <cell r="CJ4" t="str">
            <v>Moderate</v>
          </cell>
          <cell r="CK4" t="str">
            <v>Severe</v>
          </cell>
          <cell r="CL4" t="str">
            <v>Very Sev</v>
          </cell>
          <cell r="CM4" t="str">
            <v>Total</v>
          </cell>
          <cell r="CN4" t="str">
            <v>Trace</v>
          </cell>
          <cell r="CO4" t="str">
            <v>Light</v>
          </cell>
          <cell r="CP4" t="str">
            <v>Moderate</v>
          </cell>
          <cell r="CQ4" t="str">
            <v>Severe</v>
          </cell>
          <cell r="CR4" t="str">
            <v>Very Sev</v>
          </cell>
          <cell r="CS4" t="str">
            <v>Total</v>
          </cell>
          <cell r="CT4" t="str">
            <v>Trace</v>
          </cell>
          <cell r="CU4" t="str">
            <v>Light</v>
          </cell>
          <cell r="CV4" t="str">
            <v>Moderate</v>
          </cell>
          <cell r="CW4" t="str">
            <v>Severe</v>
          </cell>
          <cell r="CX4" t="str">
            <v>Very Sev</v>
          </cell>
          <cell r="CY4" t="str">
            <v>Total</v>
          </cell>
          <cell r="CZ4" t="str">
            <v>Trace</v>
          </cell>
          <cell r="DA4" t="str">
            <v>Light</v>
          </cell>
          <cell r="DB4" t="str">
            <v>Moderate</v>
          </cell>
          <cell r="DC4" t="str">
            <v>Severe</v>
          </cell>
          <cell r="DD4" t="str">
            <v>Very Sev</v>
          </cell>
          <cell r="DE4" t="str">
            <v>Total</v>
          </cell>
          <cell r="DF4" t="str">
            <v>Trace</v>
          </cell>
          <cell r="DG4" t="str">
            <v>Light</v>
          </cell>
          <cell r="DH4" t="str">
            <v>Moderate</v>
          </cell>
          <cell r="DI4" t="str">
            <v>Severe</v>
          </cell>
          <cell r="DJ4" t="str">
            <v>Very Sev</v>
          </cell>
          <cell r="DK4" t="str">
            <v>Total</v>
          </cell>
          <cell r="DL4" t="str">
            <v>Trace</v>
          </cell>
          <cell r="DM4" t="str">
            <v>Light</v>
          </cell>
          <cell r="DN4" t="str">
            <v>Moderate</v>
          </cell>
          <cell r="DO4" t="str">
            <v>Severe</v>
          </cell>
          <cell r="DP4" t="str">
            <v>Very Sev</v>
          </cell>
          <cell r="DQ4" t="str">
            <v>Total</v>
          </cell>
          <cell r="DR4" t="str">
            <v>Trace</v>
          </cell>
          <cell r="DS4" t="str">
            <v>Light</v>
          </cell>
          <cell r="DT4" t="str">
            <v>Moderate</v>
          </cell>
          <cell r="DU4" t="str">
            <v>Severe</v>
          </cell>
          <cell r="DV4" t="str">
            <v>Very Sev</v>
          </cell>
          <cell r="DW4" t="str">
            <v>Total</v>
          </cell>
          <cell r="DX4" t="str">
            <v>Trace</v>
          </cell>
          <cell r="DY4" t="str">
            <v>Light</v>
          </cell>
          <cell r="DZ4" t="str">
            <v>Moderate</v>
          </cell>
          <cell r="EA4" t="str">
            <v>Severe</v>
          </cell>
          <cell r="EB4" t="str">
            <v>Very Sev</v>
          </cell>
          <cell r="EC4" t="str">
            <v>TOTAL</v>
          </cell>
          <cell r="ED4" t="str">
            <v>Trace</v>
          </cell>
          <cell r="EE4" t="str">
            <v>Light</v>
          </cell>
          <cell r="EF4" t="str">
            <v>Moderate</v>
          </cell>
          <cell r="EG4" t="str">
            <v>Severe</v>
          </cell>
          <cell r="EH4" t="str">
            <v>Very Sev</v>
          </cell>
          <cell r="EI4" t="str">
            <v>Total</v>
          </cell>
          <cell r="EJ4" t="str">
            <v>Trace</v>
          </cell>
          <cell r="EK4" t="str">
            <v>Light</v>
          </cell>
          <cell r="EL4" t="str">
            <v>Moderate</v>
          </cell>
          <cell r="EM4" t="str">
            <v>Severe</v>
          </cell>
          <cell r="EN4" t="str">
            <v>Very Sev</v>
          </cell>
          <cell r="EO4" t="str">
            <v>Total</v>
          </cell>
          <cell r="EP4" t="str">
            <v>Trace</v>
          </cell>
          <cell r="EQ4" t="str">
            <v>Light</v>
          </cell>
          <cell r="ER4" t="str">
            <v>Moderate</v>
          </cell>
          <cell r="ES4" t="str">
            <v>Severe</v>
          </cell>
          <cell r="ET4" t="str">
            <v>Very Sev</v>
          </cell>
          <cell r="EU4" t="str">
            <v>Total</v>
          </cell>
          <cell r="EV4" t="str">
            <v>Trace</v>
          </cell>
          <cell r="EW4" t="str">
            <v>Light</v>
          </cell>
          <cell r="EX4" t="str">
            <v>Moderate</v>
          </cell>
          <cell r="EY4" t="str">
            <v>Severe</v>
          </cell>
          <cell r="EZ4" t="str">
            <v>Very Sev</v>
          </cell>
          <cell r="FA4" t="str">
            <v>Total</v>
          </cell>
          <cell r="FB4" t="str">
            <v>Trace</v>
          </cell>
          <cell r="FC4" t="str">
            <v>Light</v>
          </cell>
          <cell r="FD4" t="str">
            <v>Moderate</v>
          </cell>
          <cell r="FE4" t="str">
            <v>Severe</v>
          </cell>
          <cell r="FF4" t="str">
            <v>Very Sev</v>
          </cell>
          <cell r="FG4" t="str">
            <v>Total</v>
          </cell>
          <cell r="FH4" t="str">
            <v>Trace</v>
          </cell>
          <cell r="FI4" t="str">
            <v>Light</v>
          </cell>
          <cell r="FJ4" t="str">
            <v>Moderate</v>
          </cell>
          <cell r="FK4" t="str">
            <v>Severe</v>
          </cell>
          <cell r="FL4" t="str">
            <v>Very Sev</v>
          </cell>
          <cell r="FM4" t="str">
            <v>Total</v>
          </cell>
          <cell r="FN4" t="str">
            <v>Trace</v>
          </cell>
          <cell r="FO4" t="str">
            <v>Light</v>
          </cell>
          <cell r="FP4" t="str">
            <v>Moderate</v>
          </cell>
          <cell r="FQ4" t="str">
            <v>Severe</v>
          </cell>
          <cell r="FR4" t="str">
            <v>Very Sev</v>
          </cell>
          <cell r="FS4" t="str">
            <v>Total</v>
          </cell>
          <cell r="FT4" t="str">
            <v>Trace</v>
          </cell>
          <cell r="FU4" t="str">
            <v>Light</v>
          </cell>
          <cell r="FV4" t="str">
            <v>Moderate</v>
          </cell>
          <cell r="FW4" t="str">
            <v>Severe</v>
          </cell>
          <cell r="FX4" t="str">
            <v>Very Sev</v>
          </cell>
          <cell r="FY4" t="str">
            <v>Total</v>
          </cell>
          <cell r="FZ4" t="str">
            <v>Trace</v>
          </cell>
          <cell r="GA4" t="str">
            <v>Light</v>
          </cell>
          <cell r="GB4" t="str">
            <v>Moderate</v>
          </cell>
          <cell r="GC4" t="str">
            <v>Severe</v>
          </cell>
          <cell r="GD4" t="str">
            <v>Very Sev</v>
          </cell>
          <cell r="GE4" t="str">
            <v>Total</v>
          </cell>
          <cell r="GF4" t="str">
            <v>Trace</v>
          </cell>
          <cell r="GG4" t="str">
            <v>Light</v>
          </cell>
          <cell r="GH4" t="str">
            <v>Moderate</v>
          </cell>
          <cell r="GI4" t="str">
            <v>Severe</v>
          </cell>
          <cell r="GJ4" t="str">
            <v>Very Sev</v>
          </cell>
          <cell r="GK4" t="str">
            <v>TOTAL</v>
          </cell>
          <cell r="GM4" t="str">
            <v>Trace</v>
          </cell>
          <cell r="GN4" t="str">
            <v>Light</v>
          </cell>
          <cell r="GO4" t="str">
            <v>Moderate</v>
          </cell>
          <cell r="GP4" t="str">
            <v>Severe</v>
          </cell>
          <cell r="GQ4" t="str">
            <v>Very Sev</v>
          </cell>
          <cell r="GR4" t="str">
            <v>TOTAL</v>
          </cell>
        </row>
        <row r="5">
          <cell r="A5" t="str">
            <v>Bark Beetles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tabSelected="1" workbookViewId="0">
      <pane xSplit="1" ySplit="3" topLeftCell="B66" activePane="bottomRight" state="frozen"/>
      <selection pane="topRight" activeCell="B1" sqref="B1"/>
      <selection pane="bottomLeft" activeCell="A4" sqref="A4"/>
      <selection pane="bottomRight" activeCell="G76" sqref="G76"/>
    </sheetView>
  </sheetViews>
  <sheetFormatPr defaultRowHeight="12.6"/>
  <cols>
    <col min="1" max="1" width="31.44140625" style="1" customWidth="1"/>
    <col min="2" max="2" width="9.33203125" style="1" bestFit="1" customWidth="1"/>
    <col min="3" max="4" width="10.44140625" style="1" bestFit="1" customWidth="1"/>
    <col min="5" max="5" width="11.88671875" style="1" customWidth="1"/>
    <col min="8" max="8" width="14.88671875" bestFit="1" customWidth="1"/>
  </cols>
  <sheetData>
    <row r="1" spans="1:5">
      <c r="A1" s="73" t="s">
        <v>172</v>
      </c>
    </row>
    <row r="2" spans="1:5">
      <c r="E2" s="1" t="s">
        <v>29</v>
      </c>
    </row>
    <row r="3" spans="1:5">
      <c r="B3" s="2" t="s">
        <v>30</v>
      </c>
      <c r="C3" s="2" t="s">
        <v>124</v>
      </c>
      <c r="D3" s="2" t="s">
        <v>125</v>
      </c>
      <c r="E3" s="2" t="s">
        <v>31</v>
      </c>
    </row>
    <row r="5" spans="1:5">
      <c r="A5" s="1" t="s">
        <v>32</v>
      </c>
      <c r="B5"/>
      <c r="C5"/>
      <c r="D5"/>
      <c r="E5"/>
    </row>
    <row r="6" spans="1:5">
      <c r="A6" s="1" t="s">
        <v>33</v>
      </c>
      <c r="B6" s="1">
        <f>Master!BC6</f>
        <v>21857.27109434699</v>
      </c>
      <c r="C6" s="1">
        <f>Master!EC6</f>
        <v>559909.25091243675</v>
      </c>
      <c r="D6" s="1">
        <f>Master!GK6</f>
        <v>5669819.8657717342</v>
      </c>
      <c r="E6" s="1">
        <f>SUM(B6:D6)</f>
        <v>6251586.3877785178</v>
      </c>
    </row>
    <row r="7" spans="1:5">
      <c r="A7" s="1" t="s">
        <v>34</v>
      </c>
      <c r="B7" s="1">
        <f>Master!BC7</f>
        <v>46.460673040900005</v>
      </c>
      <c r="C7" s="1">
        <f>Master!EC7</f>
        <v>29942.564225543912</v>
      </c>
      <c r="D7" s="1">
        <f>Master!GK7</f>
        <v>106.567754891861</v>
      </c>
      <c r="E7" s="1">
        <f t="shared" ref="E7:E17" si="0">SUM(B7:D7)</f>
        <v>30095.592653476673</v>
      </c>
    </row>
    <row r="8" spans="1:5">
      <c r="A8" s="1" t="s">
        <v>35</v>
      </c>
      <c r="B8" s="1">
        <f>Master!BC8</f>
        <v>4467.3974322355098</v>
      </c>
      <c r="C8" s="1">
        <f>Master!EC8</f>
        <v>183295.63458337434</v>
      </c>
      <c r="D8" s="1">
        <f>Master!GK8</f>
        <v>1584631.8764536323</v>
      </c>
      <c r="E8" s="1">
        <f t="shared" si="0"/>
        <v>1772394.908469242</v>
      </c>
    </row>
    <row r="9" spans="1:5">
      <c r="A9" s="1" t="s">
        <v>36</v>
      </c>
      <c r="B9" s="1">
        <f>Master!BC9</f>
        <v>3556.7528163554762</v>
      </c>
      <c r="C9" s="1">
        <f>Master!EC9</f>
        <v>11388.535842966976</v>
      </c>
      <c r="D9" s="1">
        <f>Master!GK9</f>
        <v>843.31392778485497</v>
      </c>
      <c r="E9" s="1">
        <f t="shared" si="0"/>
        <v>15788.602587107307</v>
      </c>
    </row>
    <row r="10" spans="1:5">
      <c r="A10" s="1" t="s">
        <v>137</v>
      </c>
      <c r="B10" s="1">
        <f>Master!BC10</f>
        <v>0</v>
      </c>
      <c r="C10" s="1">
        <f>Master!EC10</f>
        <v>0</v>
      </c>
      <c r="D10" s="1">
        <f>Master!GK10</f>
        <v>0</v>
      </c>
      <c r="E10" s="1">
        <f t="shared" si="0"/>
        <v>0</v>
      </c>
    </row>
    <row r="11" spans="1:5">
      <c r="A11" s="1" t="s">
        <v>168</v>
      </c>
      <c r="B11" s="1">
        <f>Master!BC11</f>
        <v>0</v>
      </c>
      <c r="C11" s="1">
        <f>Master!EC11</f>
        <v>0</v>
      </c>
      <c r="D11" s="1">
        <f>Master!GK11</f>
        <v>0</v>
      </c>
      <c r="E11" s="1">
        <f>SUM(B11:D11)</f>
        <v>0</v>
      </c>
    </row>
    <row r="12" spans="1:5">
      <c r="A12" s="1" t="s">
        <v>143</v>
      </c>
      <c r="B12" s="1">
        <f>Master!BC12</f>
        <v>0</v>
      </c>
      <c r="C12" s="1">
        <f>Master!EC12</f>
        <v>0</v>
      </c>
      <c r="D12" s="1">
        <f>Master!GK12</f>
        <v>0</v>
      </c>
      <c r="E12" s="1">
        <f>SUM(B12:D12)</f>
        <v>0</v>
      </c>
    </row>
    <row r="13" spans="1:5">
      <c r="A13" s="1" t="s">
        <v>37</v>
      </c>
      <c r="B13" s="1">
        <f>Master!BC13</f>
        <v>0</v>
      </c>
      <c r="C13" s="1">
        <f>Master!EC13</f>
        <v>0</v>
      </c>
      <c r="D13" s="1">
        <f>Master!GK13</f>
        <v>0</v>
      </c>
      <c r="E13" s="1">
        <f t="shared" si="0"/>
        <v>0</v>
      </c>
    </row>
    <row r="14" spans="1:5">
      <c r="A14" s="1" t="s">
        <v>91</v>
      </c>
      <c r="B14" s="1">
        <f>Master!BC14</f>
        <v>0</v>
      </c>
      <c r="C14" s="1">
        <f>Master!EC14</f>
        <v>0</v>
      </c>
      <c r="D14" s="1">
        <f>Master!GK14</f>
        <v>0</v>
      </c>
      <c r="E14" s="1">
        <f t="shared" si="0"/>
        <v>0</v>
      </c>
    </row>
    <row r="15" spans="1:5">
      <c r="A15" s="1" t="s">
        <v>89</v>
      </c>
      <c r="B15" s="1">
        <f>Master!BC15</f>
        <v>0</v>
      </c>
      <c r="C15" s="1">
        <f>Master!EC15</f>
        <v>0</v>
      </c>
      <c r="D15" s="1">
        <f>Master!GK15</f>
        <v>0</v>
      </c>
      <c r="E15" s="1">
        <f>SUM(B15:D15)</f>
        <v>0</v>
      </c>
    </row>
    <row r="16" spans="1:5">
      <c r="A16" s="1" t="s">
        <v>158</v>
      </c>
      <c r="B16" s="1">
        <f>Master!BC16</f>
        <v>0</v>
      </c>
      <c r="C16" s="1">
        <f>Master!EC16</f>
        <v>0</v>
      </c>
      <c r="D16" s="1">
        <f>Master!GK16</f>
        <v>0</v>
      </c>
      <c r="E16" s="1">
        <f t="shared" si="0"/>
        <v>0</v>
      </c>
    </row>
    <row r="17" spans="1:5" ht="13.2" thickBot="1">
      <c r="A17" s="3" t="s">
        <v>38</v>
      </c>
      <c r="B17" s="3">
        <f>Master!BC17</f>
        <v>29927.882015978874</v>
      </c>
      <c r="C17" s="3">
        <f>Master!EC17</f>
        <v>784535.98556432198</v>
      </c>
      <c r="D17" s="3">
        <f>Master!GK17</f>
        <v>7255401.6239080429</v>
      </c>
      <c r="E17" s="3">
        <f t="shared" si="0"/>
        <v>8069865.491488344</v>
      </c>
    </row>
    <row r="19" spans="1:5">
      <c r="A19" s="1" t="s">
        <v>39</v>
      </c>
    </row>
    <row r="20" spans="1:5">
      <c r="A20" s="1" t="s">
        <v>40</v>
      </c>
      <c r="B20" s="1">
        <f>Master!BC20</f>
        <v>5609.313993894244</v>
      </c>
      <c r="C20" s="1">
        <f>Master!EC20</f>
        <v>31.1455510702</v>
      </c>
      <c r="D20" s="1">
        <f>Master!GK20</f>
        <v>33316.192699821731</v>
      </c>
      <c r="E20" s="1">
        <f>SUM(B20:D20)</f>
        <v>38956.652244786179</v>
      </c>
    </row>
    <row r="21" spans="1:5">
      <c r="A21" s="1" t="s">
        <v>41</v>
      </c>
      <c r="B21" s="1">
        <f>Master!BC21</f>
        <v>87496.743443359213</v>
      </c>
      <c r="C21" s="1">
        <f>Master!EC21</f>
        <v>154.99048483600001</v>
      </c>
      <c r="D21" s="1">
        <f>Master!GK21</f>
        <v>5588.9542888512997</v>
      </c>
      <c r="E21" s="1">
        <f t="shared" ref="E21:E42" si="1">SUM(B21:D21)</f>
        <v>93240.688217046511</v>
      </c>
    </row>
    <row r="22" spans="1:5">
      <c r="A22" s="1" t="s">
        <v>42</v>
      </c>
      <c r="B22" s="1">
        <f>Master!BC22</f>
        <v>0</v>
      </c>
      <c r="C22" s="1">
        <f>Master!EC22</f>
        <v>70693.754116152661</v>
      </c>
      <c r="D22" s="1">
        <f>Master!GK22</f>
        <v>26390.042860612004</v>
      </c>
      <c r="E22" s="1">
        <f t="shared" si="1"/>
        <v>97083.796976764657</v>
      </c>
    </row>
    <row r="23" spans="1:5">
      <c r="A23" s="1" t="s">
        <v>43</v>
      </c>
      <c r="B23" s="1">
        <f>Master!BC23</f>
        <v>0</v>
      </c>
      <c r="C23" s="1">
        <f>Master!EC23</f>
        <v>0</v>
      </c>
      <c r="D23" s="1">
        <f>Master!GK23</f>
        <v>0</v>
      </c>
      <c r="E23" s="1">
        <f t="shared" si="1"/>
        <v>0</v>
      </c>
    </row>
    <row r="24" spans="1:5">
      <c r="A24" s="1" t="s">
        <v>44</v>
      </c>
      <c r="B24" s="1">
        <f>Master!BC24</f>
        <v>282.06891520391002</v>
      </c>
      <c r="C24" s="1">
        <f>Master!EC24</f>
        <v>3035.5159022116895</v>
      </c>
      <c r="D24" s="1">
        <f>Master!GK24</f>
        <v>0</v>
      </c>
      <c r="E24" s="1">
        <f t="shared" si="1"/>
        <v>3317.5848174155994</v>
      </c>
    </row>
    <row r="25" spans="1:5">
      <c r="A25" s="82" t="s">
        <v>176</v>
      </c>
      <c r="B25" s="1">
        <f>Master!BC25</f>
        <v>0</v>
      </c>
      <c r="C25" s="1">
        <f>Master!EC25</f>
        <v>5.6542755687700001</v>
      </c>
      <c r="D25" s="1">
        <f>Master!GK25</f>
        <v>0</v>
      </c>
      <c r="E25" s="1">
        <f t="shared" si="1"/>
        <v>5.6542755687700001</v>
      </c>
    </row>
    <row r="26" spans="1:5">
      <c r="A26" s="1" t="s">
        <v>45</v>
      </c>
      <c r="B26" s="1">
        <f>Master!BC26</f>
        <v>0</v>
      </c>
      <c r="C26" s="1">
        <f>Master!EC26</f>
        <v>0</v>
      </c>
      <c r="D26" s="1">
        <f>Master!GK26</f>
        <v>0</v>
      </c>
      <c r="E26" s="1">
        <f t="shared" si="1"/>
        <v>0</v>
      </c>
    </row>
    <row r="27" spans="1:5">
      <c r="A27" s="1" t="s">
        <v>46</v>
      </c>
      <c r="B27" s="1">
        <f>Master!BC27</f>
        <v>0</v>
      </c>
      <c r="C27" s="1">
        <f>Master!EC27</f>
        <v>0</v>
      </c>
      <c r="D27" s="1">
        <f>Master!GK27</f>
        <v>0</v>
      </c>
      <c r="E27" s="1">
        <f t="shared" si="1"/>
        <v>0</v>
      </c>
    </row>
    <row r="28" spans="1:5">
      <c r="A28" s="1" t="s">
        <v>47</v>
      </c>
      <c r="B28" s="1">
        <f>Master!BC28</f>
        <v>16.0176917139</v>
      </c>
      <c r="C28" s="1">
        <f>Master!EC28</f>
        <v>37843.719632335546</v>
      </c>
      <c r="D28" s="1">
        <f>Master!GK28</f>
        <v>94765.876268976499</v>
      </c>
      <c r="E28" s="1">
        <f t="shared" si="1"/>
        <v>132625.61359302595</v>
      </c>
    </row>
    <row r="29" spans="1:5">
      <c r="A29" s="1" t="s">
        <v>48</v>
      </c>
      <c r="B29" s="1">
        <f>Master!BC29</f>
        <v>1016.5208844117001</v>
      </c>
      <c r="C29" s="1">
        <f>Master!EC29</f>
        <v>499104.4038796227</v>
      </c>
      <c r="D29" s="1">
        <f>Master!GK29</f>
        <v>0</v>
      </c>
      <c r="E29" s="1">
        <f t="shared" si="1"/>
        <v>500120.9247640344</v>
      </c>
    </row>
    <row r="30" spans="1:5">
      <c r="A30" s="1" t="s">
        <v>49</v>
      </c>
      <c r="B30" s="1">
        <f>Master!BC30</f>
        <v>0</v>
      </c>
      <c r="C30" s="1">
        <f>Master!EC30</f>
        <v>8418.1086150173396</v>
      </c>
      <c r="D30" s="1">
        <f>Master!GK30</f>
        <v>0</v>
      </c>
      <c r="E30" s="1">
        <f t="shared" si="1"/>
        <v>8418.1086150173396</v>
      </c>
    </row>
    <row r="31" spans="1:5">
      <c r="A31" s="1" t="s">
        <v>50</v>
      </c>
      <c r="B31" s="1">
        <f>Master!BC31</f>
        <v>0</v>
      </c>
      <c r="C31" s="1">
        <f>Master!EC31</f>
        <v>9.1431584874000009</v>
      </c>
      <c r="D31" s="1">
        <f>Master!GK31</f>
        <v>0</v>
      </c>
      <c r="E31" s="1">
        <f t="shared" si="1"/>
        <v>9.1431584874000009</v>
      </c>
    </row>
    <row r="32" spans="1:5">
      <c r="A32" s="1" t="s">
        <v>154</v>
      </c>
      <c r="B32" s="1">
        <f>Master!BC32</f>
        <v>0</v>
      </c>
      <c r="C32" s="1">
        <f>Master!EC32</f>
        <v>0</v>
      </c>
      <c r="D32" s="1">
        <f>Master!GK32</f>
        <v>0</v>
      </c>
      <c r="E32" s="1">
        <f t="shared" si="1"/>
        <v>0</v>
      </c>
    </row>
    <row r="33" spans="1:5">
      <c r="A33" s="1" t="s">
        <v>51</v>
      </c>
      <c r="B33" s="1">
        <f>Master!BC33</f>
        <v>0</v>
      </c>
      <c r="C33" s="1">
        <f>Master!EC33</f>
        <v>0</v>
      </c>
      <c r="D33" s="1">
        <f>Master!GK33</f>
        <v>0</v>
      </c>
      <c r="E33" s="1">
        <f t="shared" si="1"/>
        <v>0</v>
      </c>
    </row>
    <row r="34" spans="1:5">
      <c r="A34" s="1" t="s">
        <v>81</v>
      </c>
      <c r="B34" s="1">
        <f>Master!BC34</f>
        <v>0</v>
      </c>
      <c r="C34" s="1">
        <f>Master!EC34</f>
        <v>0</v>
      </c>
      <c r="D34" s="1">
        <f>Master!GK34</f>
        <v>0</v>
      </c>
      <c r="E34" s="1">
        <f t="shared" si="1"/>
        <v>0</v>
      </c>
    </row>
    <row r="35" spans="1:5">
      <c r="A35" s="1" t="s">
        <v>165</v>
      </c>
      <c r="B35" s="1">
        <f>Master!BC35</f>
        <v>0</v>
      </c>
      <c r="C35" s="1">
        <f>Master!EC35</f>
        <v>0</v>
      </c>
      <c r="D35" s="1">
        <f>Master!GK35</f>
        <v>1675013.935658419</v>
      </c>
      <c r="E35" s="1">
        <f t="shared" si="1"/>
        <v>1675013.935658419</v>
      </c>
    </row>
    <row r="36" spans="1:5">
      <c r="A36" s="1" t="s">
        <v>85</v>
      </c>
      <c r="B36" s="1">
        <f>Master!BC36</f>
        <v>0</v>
      </c>
      <c r="C36" s="1">
        <f>Master!EC36</f>
        <v>16302.82531285653</v>
      </c>
      <c r="D36" s="1">
        <f>Master!GK36</f>
        <v>0</v>
      </c>
      <c r="E36" s="1">
        <f t="shared" si="1"/>
        <v>16302.82531285653</v>
      </c>
    </row>
    <row r="37" spans="1:5">
      <c r="A37" s="1" t="s">
        <v>126</v>
      </c>
      <c r="B37" s="1">
        <f>Master!BC37</f>
        <v>0</v>
      </c>
      <c r="C37" s="1">
        <f>Master!EC37</f>
        <v>0</v>
      </c>
      <c r="D37" s="1">
        <f>Master!GK37</f>
        <v>0</v>
      </c>
      <c r="E37" s="1">
        <f t="shared" si="1"/>
        <v>0</v>
      </c>
    </row>
    <row r="38" spans="1:5">
      <c r="A38" s="1" t="s">
        <v>94</v>
      </c>
      <c r="B38" s="1">
        <f>Master!BC38</f>
        <v>0</v>
      </c>
      <c r="C38" s="1">
        <f>Master!EC38</f>
        <v>0</v>
      </c>
      <c r="D38" s="1">
        <f>Master!GK38</f>
        <v>0</v>
      </c>
      <c r="E38" s="1">
        <f t="shared" si="1"/>
        <v>0</v>
      </c>
    </row>
    <row r="39" spans="1:5">
      <c r="A39" s="1" t="s">
        <v>163</v>
      </c>
      <c r="B39" s="1">
        <f>Master!BC39</f>
        <v>0</v>
      </c>
      <c r="C39" s="1">
        <f>Master!EC39</f>
        <v>0</v>
      </c>
      <c r="D39" s="1">
        <f>Master!GK39</f>
        <v>0</v>
      </c>
      <c r="E39" s="1">
        <f t="shared" si="1"/>
        <v>0</v>
      </c>
    </row>
    <row r="40" spans="1:5">
      <c r="A40" s="1" t="s">
        <v>145</v>
      </c>
      <c r="B40" s="1">
        <f>Master!BC40</f>
        <v>0</v>
      </c>
      <c r="C40" s="1">
        <f>Master!EC40</f>
        <v>0</v>
      </c>
      <c r="D40" s="1">
        <f>Master!GK40</f>
        <v>0</v>
      </c>
      <c r="E40" s="1">
        <f t="shared" si="1"/>
        <v>0</v>
      </c>
    </row>
    <row r="41" spans="1:5">
      <c r="A41" s="1" t="s">
        <v>90</v>
      </c>
      <c r="B41" s="1">
        <f>Master!BC41</f>
        <v>0</v>
      </c>
      <c r="C41" s="1">
        <f>Master!EC41</f>
        <v>220.34986882126</v>
      </c>
      <c r="D41" s="1">
        <f>Master!GK41</f>
        <v>0</v>
      </c>
      <c r="E41" s="1">
        <f t="shared" si="1"/>
        <v>220.34986882126</v>
      </c>
    </row>
    <row r="42" spans="1:5">
      <c r="A42" s="1" t="s">
        <v>159</v>
      </c>
      <c r="B42" s="1">
        <f>Master!BC42</f>
        <v>1389.36759994766</v>
      </c>
      <c r="C42" s="1">
        <f>Master!EC42</f>
        <v>67281.976955595717</v>
      </c>
      <c r="D42" s="1">
        <f>Master!GK42</f>
        <v>140933.10791148269</v>
      </c>
      <c r="E42" s="1">
        <f t="shared" si="1"/>
        <v>209604.45246702607</v>
      </c>
    </row>
    <row r="43" spans="1:5" ht="13.2" thickBot="1">
      <c r="A43" s="3" t="s">
        <v>52</v>
      </c>
      <c r="B43" s="3">
        <f>Master!BC43</f>
        <v>95810.032528530632</v>
      </c>
      <c r="C43" s="3">
        <f>Master!EC43</f>
        <v>703101.58775257575</v>
      </c>
      <c r="D43" s="3">
        <f>Master!GK43</f>
        <v>1976008.1096881633</v>
      </c>
      <c r="E43" s="3">
        <f>SUM(B43:D43)</f>
        <v>2774919.7299692696</v>
      </c>
    </row>
    <row r="45" spans="1:5">
      <c r="A45" s="1" t="s">
        <v>53</v>
      </c>
    </row>
    <row r="46" spans="1:5">
      <c r="A46" s="73" t="s">
        <v>175</v>
      </c>
      <c r="B46" s="1">
        <f>Master!BC46</f>
        <v>0</v>
      </c>
      <c r="C46" s="1">
        <f>Master!EC46</f>
        <v>0</v>
      </c>
      <c r="D46" s="1">
        <f>Master!GK46</f>
        <v>9.6893471281199997</v>
      </c>
      <c r="E46" s="1">
        <f t="shared" ref="E46:E51" si="2">SUM(B46:D46)</f>
        <v>9.6893471281199997</v>
      </c>
    </row>
    <row r="47" spans="1:5">
      <c r="A47" s="73" t="s">
        <v>177</v>
      </c>
      <c r="B47" s="1">
        <f>Master!BC47</f>
        <v>71.956460468670002</v>
      </c>
      <c r="C47" s="1">
        <f>Master!EC47</f>
        <v>18.37529327347</v>
      </c>
      <c r="D47" s="1">
        <f>Master!GK47</f>
        <v>11.006601762910002</v>
      </c>
      <c r="E47" s="1">
        <f t="shared" si="2"/>
        <v>101.33835550505</v>
      </c>
    </row>
    <row r="48" spans="1:5">
      <c r="A48" s="1" t="s">
        <v>54</v>
      </c>
      <c r="B48" s="1">
        <f>Master!BC48</f>
        <v>20268.954857250134</v>
      </c>
      <c r="C48" s="1">
        <f>Master!EC48</f>
        <v>161170.96364232391</v>
      </c>
      <c r="D48" s="1">
        <f>Master!GK48</f>
        <v>120714.58946033934</v>
      </c>
      <c r="E48" s="1">
        <f t="shared" si="2"/>
        <v>302154.50795991335</v>
      </c>
    </row>
    <row r="49" spans="1:6">
      <c r="A49" s="1" t="s">
        <v>148</v>
      </c>
      <c r="B49" s="1">
        <f>Master!BC49</f>
        <v>0</v>
      </c>
      <c r="C49" s="1">
        <f>Master!EC49</f>
        <v>0</v>
      </c>
      <c r="D49" s="1">
        <f>Master!GK49</f>
        <v>0</v>
      </c>
      <c r="E49" s="1">
        <f t="shared" si="2"/>
        <v>0</v>
      </c>
    </row>
    <row r="50" spans="1:6">
      <c r="A50" s="1" t="s">
        <v>149</v>
      </c>
      <c r="B50" s="1">
        <f>Master!BC50</f>
        <v>0</v>
      </c>
      <c r="C50" s="1">
        <f>Master!EC50</f>
        <v>0</v>
      </c>
      <c r="D50" s="1">
        <f>Master!GK50</f>
        <v>128.35183207599999</v>
      </c>
      <c r="E50" s="1">
        <f t="shared" si="2"/>
        <v>128.35183207599999</v>
      </c>
    </row>
    <row r="51" spans="1:6">
      <c r="A51" s="1" t="s">
        <v>150</v>
      </c>
      <c r="B51" s="1">
        <f>Master!BC51</f>
        <v>10726.097130274909</v>
      </c>
      <c r="C51" s="1">
        <f>Master!EC51</f>
        <v>0</v>
      </c>
      <c r="D51" s="1">
        <f>Master!GK51</f>
        <v>257.60295954368002</v>
      </c>
      <c r="E51" s="1">
        <f t="shared" si="2"/>
        <v>10983.700089818589</v>
      </c>
    </row>
    <row r="52" spans="1:6">
      <c r="A52" s="1" t="s">
        <v>55</v>
      </c>
      <c r="B52" s="1">
        <f>Master!BC52</f>
        <v>229.42402878535</v>
      </c>
      <c r="C52" s="1">
        <f>Master!EC52</f>
        <v>2536.1355042741543</v>
      </c>
      <c r="D52" s="1">
        <f>Master!GK52</f>
        <v>483.70334264449906</v>
      </c>
      <c r="E52" s="1">
        <f t="shared" ref="E52:E59" si="3">SUM(B52:D52)</f>
        <v>3249.2628757040034</v>
      </c>
    </row>
    <row r="53" spans="1:6">
      <c r="A53" s="1" t="s">
        <v>56</v>
      </c>
      <c r="B53" s="1">
        <f>Master!BC53</f>
        <v>244.56666008056001</v>
      </c>
      <c r="C53" s="1">
        <f>Master!EC53</f>
        <v>424.09796041196205</v>
      </c>
      <c r="D53" s="1">
        <f>Master!GK53</f>
        <v>19.041892369300001</v>
      </c>
      <c r="E53" s="1">
        <f t="shared" si="3"/>
        <v>687.70651286182215</v>
      </c>
    </row>
    <row r="54" spans="1:6">
      <c r="A54" s="1" t="s">
        <v>57</v>
      </c>
      <c r="B54" s="1">
        <f>Master!BC54</f>
        <v>316.30473960252357</v>
      </c>
      <c r="C54" s="1">
        <f>Master!EC54</f>
        <v>80.541055092045994</v>
      </c>
      <c r="D54" s="1">
        <f>Master!GK54</f>
        <v>4041.9861784401201</v>
      </c>
      <c r="E54" s="1">
        <f t="shared" si="3"/>
        <v>4438.8319731346892</v>
      </c>
    </row>
    <row r="55" spans="1:6">
      <c r="A55" s="1" t="s">
        <v>58</v>
      </c>
      <c r="B55" s="1">
        <f>Master!BC55</f>
        <v>0</v>
      </c>
      <c r="C55" s="1">
        <f>Master!EC55</f>
        <v>0</v>
      </c>
      <c r="D55" s="1">
        <f>Master!GK55</f>
        <v>0</v>
      </c>
      <c r="E55" s="1">
        <f t="shared" si="3"/>
        <v>0</v>
      </c>
    </row>
    <row r="56" spans="1:6">
      <c r="A56" s="1" t="s">
        <v>166</v>
      </c>
      <c r="B56" s="1">
        <f>Master!BC56</f>
        <v>0</v>
      </c>
      <c r="C56" s="1">
        <f>Master!EC56</f>
        <v>0</v>
      </c>
      <c r="D56" s="1">
        <f>Master!GK56</f>
        <v>0</v>
      </c>
      <c r="E56" s="1">
        <f>SUM(B56:D56)</f>
        <v>0</v>
      </c>
    </row>
    <row r="57" spans="1:6">
      <c r="A57" s="1" t="s">
        <v>92</v>
      </c>
      <c r="B57" s="1">
        <f>Master!BC57</f>
        <v>1674.7535090494139</v>
      </c>
      <c r="C57" s="1">
        <f>Master!EC57</f>
        <v>253.79500569612793</v>
      </c>
      <c r="D57" s="1">
        <f>Master!GK57</f>
        <v>363.680296020311</v>
      </c>
      <c r="E57" s="1">
        <f t="shared" si="3"/>
        <v>2292.2288107658528</v>
      </c>
    </row>
    <row r="58" spans="1:6" s="37" customFormat="1">
      <c r="A58" s="1" t="s">
        <v>86</v>
      </c>
      <c r="B58" s="1">
        <f>Master!BC58</f>
        <v>0</v>
      </c>
      <c r="C58" s="1">
        <f>Master!EC58</f>
        <v>0</v>
      </c>
      <c r="D58" s="1">
        <f>Master!GK58</f>
        <v>880.17586384200001</v>
      </c>
      <c r="E58" s="1">
        <f>SUM(B58:D58)</f>
        <v>880.17586384200001</v>
      </c>
    </row>
    <row r="59" spans="1:6">
      <c r="A59" s="1" t="s">
        <v>160</v>
      </c>
      <c r="B59" s="1">
        <f>Master!BC59</f>
        <v>0</v>
      </c>
      <c r="C59" s="1">
        <f>Master!EC59</f>
        <v>0</v>
      </c>
      <c r="D59" s="1">
        <f>Master!GK59</f>
        <v>0.5</v>
      </c>
      <c r="E59" s="1">
        <f t="shared" si="3"/>
        <v>0.5</v>
      </c>
    </row>
    <row r="60" spans="1:6">
      <c r="A60" s="4" t="s">
        <v>59</v>
      </c>
      <c r="B60" s="4">
        <f>Master!BC60</f>
        <v>33532.057385511565</v>
      </c>
      <c r="C60" s="4">
        <f>Master!EC60</f>
        <v>164483.90846107167</v>
      </c>
      <c r="D60" s="4">
        <f>Master!GK60</f>
        <v>126910.32777416629</v>
      </c>
      <c r="E60" s="4">
        <f>SUM(E46:E59)</f>
        <v>324926.29362074943</v>
      </c>
      <c r="F60" s="791"/>
    </row>
    <row r="62" spans="1:6">
      <c r="A62" s="1" t="s">
        <v>60</v>
      </c>
    </row>
    <row r="63" spans="1:6">
      <c r="A63" s="1" t="s">
        <v>142</v>
      </c>
      <c r="B63" s="1">
        <f>Master!BC63</f>
        <v>0</v>
      </c>
      <c r="C63" s="1">
        <f>Master!EC63</f>
        <v>0</v>
      </c>
      <c r="D63" s="1">
        <f>Master!GK63</f>
        <v>0</v>
      </c>
      <c r="E63" s="1">
        <f>SUM(B63:D63)</f>
        <v>0</v>
      </c>
    </row>
    <row r="64" spans="1:6">
      <c r="A64" s="1" t="s">
        <v>61</v>
      </c>
      <c r="B64" s="1">
        <f>Master!BC64</f>
        <v>0</v>
      </c>
      <c r="C64" s="1">
        <f>Master!EC64</f>
        <v>20.213966601580001</v>
      </c>
      <c r="D64" s="1">
        <f>Master!GK64</f>
        <v>2964.2711434758389</v>
      </c>
      <c r="E64" s="1">
        <f t="shared" ref="E64:E80" si="4">SUM(B64:D64)</f>
        <v>2984.485110077419</v>
      </c>
    </row>
    <row r="65" spans="1:6">
      <c r="A65" s="1" t="s">
        <v>62</v>
      </c>
      <c r="B65" s="1">
        <f>Master!BC65</f>
        <v>86.6864030797</v>
      </c>
      <c r="C65" s="1">
        <f>Master!EC65</f>
        <v>0</v>
      </c>
      <c r="D65" s="1">
        <f>Master!GK65</f>
        <v>0</v>
      </c>
      <c r="E65" s="1">
        <f t="shared" si="4"/>
        <v>86.6864030797</v>
      </c>
    </row>
    <row r="66" spans="1:6">
      <c r="A66" s="1" t="s">
        <v>164</v>
      </c>
      <c r="B66" s="1">
        <f>Master!BC66</f>
        <v>0</v>
      </c>
      <c r="C66" s="1">
        <f>Master!EC66</f>
        <v>0</v>
      </c>
      <c r="D66" s="1">
        <f>Master!GK66</f>
        <v>0</v>
      </c>
      <c r="E66" s="1">
        <f>SUM(B66:D66)</f>
        <v>0</v>
      </c>
    </row>
    <row r="67" spans="1:6">
      <c r="A67" s="1" t="s">
        <v>151</v>
      </c>
      <c r="B67" s="1">
        <f>Master!BC67</f>
        <v>0</v>
      </c>
      <c r="C67" s="1">
        <f>Master!EC67</f>
        <v>0</v>
      </c>
      <c r="D67" s="1">
        <f>Master!GK67</f>
        <v>0</v>
      </c>
      <c r="E67" s="1">
        <f>SUM(B67:D67)</f>
        <v>0</v>
      </c>
    </row>
    <row r="68" spans="1:6">
      <c r="A68" s="1" t="s">
        <v>152</v>
      </c>
      <c r="B68" s="1">
        <f>Master!BC68</f>
        <v>2250.7830714412821</v>
      </c>
      <c r="C68" s="1">
        <f>Master!EC68</f>
        <v>0</v>
      </c>
      <c r="D68" s="1">
        <f>Master!GK68</f>
        <v>0</v>
      </c>
      <c r="E68" s="1">
        <f>SUM(B68:D68)</f>
        <v>2250.7830714412821</v>
      </c>
    </row>
    <row r="69" spans="1:6">
      <c r="A69" s="1" t="s">
        <v>63</v>
      </c>
      <c r="B69" s="1">
        <f>Master!BC69</f>
        <v>0</v>
      </c>
      <c r="C69" s="1">
        <f>Master!EC69</f>
        <v>0</v>
      </c>
      <c r="D69" s="1">
        <f>Master!GK69</f>
        <v>0</v>
      </c>
      <c r="E69" s="1">
        <f t="shared" si="4"/>
        <v>0</v>
      </c>
    </row>
    <row r="70" spans="1:6">
      <c r="A70" s="1" t="s">
        <v>64</v>
      </c>
      <c r="B70" s="1">
        <f>Master!BC70</f>
        <v>2394.0577170145798</v>
      </c>
      <c r="C70" s="1">
        <f>Master!EC70</f>
        <v>1.5</v>
      </c>
      <c r="D70" s="1">
        <f>Master!GK70</f>
        <v>0</v>
      </c>
      <c r="E70" s="1">
        <f t="shared" si="4"/>
        <v>2395.5577170145798</v>
      </c>
    </row>
    <row r="71" spans="1:6">
      <c r="A71" s="1" t="s">
        <v>127</v>
      </c>
      <c r="B71" s="1">
        <f>Master!BC71</f>
        <v>0</v>
      </c>
      <c r="C71" s="1">
        <f>Master!EC71</f>
        <v>0</v>
      </c>
      <c r="D71" s="1">
        <f>Master!GK71</f>
        <v>0</v>
      </c>
      <c r="E71" s="1">
        <f t="shared" si="4"/>
        <v>0</v>
      </c>
    </row>
    <row r="72" spans="1:6">
      <c r="A72" s="73" t="s">
        <v>147</v>
      </c>
      <c r="B72" s="1">
        <f>Master!BC72</f>
        <v>0</v>
      </c>
      <c r="C72" s="1">
        <f>Master!EC72</f>
        <v>3316.7985501166859</v>
      </c>
      <c r="D72" s="1">
        <f>Master!GK72</f>
        <v>0</v>
      </c>
      <c r="E72" s="1">
        <f t="shared" si="4"/>
        <v>3316.7985501166859</v>
      </c>
    </row>
    <row r="73" spans="1:6">
      <c r="A73" s="1" t="s">
        <v>82</v>
      </c>
      <c r="B73" s="1">
        <f>Master!BC73</f>
        <v>0</v>
      </c>
      <c r="C73" s="1">
        <f>Master!EC73</f>
        <v>0</v>
      </c>
      <c r="D73" s="1">
        <f>Master!GK73</f>
        <v>0</v>
      </c>
      <c r="E73" s="1">
        <f t="shared" si="4"/>
        <v>0</v>
      </c>
    </row>
    <row r="74" spans="1:6">
      <c r="A74" s="73" t="s">
        <v>146</v>
      </c>
      <c r="B74" s="1">
        <f>Master!BC74</f>
        <v>0</v>
      </c>
      <c r="C74" s="1">
        <f>Master!EC74</f>
        <v>1.77817428012</v>
      </c>
      <c r="D74" s="1">
        <f>Master!GK74</f>
        <v>0</v>
      </c>
      <c r="E74" s="1">
        <f>SUM(B74:D74)</f>
        <v>1.77817428012</v>
      </c>
    </row>
    <row r="75" spans="1:6">
      <c r="A75" s="73" t="s">
        <v>174</v>
      </c>
      <c r="B75" s="1">
        <f>Master!BC75</f>
        <v>259.52645386820001</v>
      </c>
      <c r="C75" s="1">
        <f>Master!EC75</f>
        <v>0</v>
      </c>
      <c r="D75" s="1">
        <f>Master!GK75</f>
        <v>0</v>
      </c>
      <c r="E75" s="1">
        <f t="shared" si="4"/>
        <v>259.52645386820001</v>
      </c>
    </row>
    <row r="76" spans="1:6">
      <c r="A76" s="73" t="s">
        <v>93</v>
      </c>
      <c r="B76" s="1">
        <f>Master!BC76</f>
        <v>0</v>
      </c>
      <c r="C76" s="1">
        <f>Master!EC76</f>
        <v>0</v>
      </c>
      <c r="D76" s="1">
        <f>Master!GK76</f>
        <v>7412.750430584545</v>
      </c>
      <c r="E76" s="1">
        <f>SUM(B76:D76)</f>
        <v>7412.750430584545</v>
      </c>
    </row>
    <row r="77" spans="1:6">
      <c r="A77" s="1" t="s">
        <v>155</v>
      </c>
      <c r="B77" s="1">
        <f>Master!BC77</f>
        <v>0</v>
      </c>
      <c r="C77" s="1">
        <f>Master!EC77</f>
        <v>0</v>
      </c>
      <c r="D77" s="1">
        <f>Master!GK77</f>
        <v>0</v>
      </c>
      <c r="E77" s="1">
        <f>SUM(B77:D77)</f>
        <v>0</v>
      </c>
    </row>
    <row r="78" spans="1:6">
      <c r="A78" s="1" t="s">
        <v>87</v>
      </c>
      <c r="B78" s="1">
        <f>Master!BC78</f>
        <v>195.4337835428</v>
      </c>
      <c r="C78" s="1">
        <f>Master!EC78</f>
        <v>0</v>
      </c>
      <c r="D78" s="1">
        <f>Master!GK78</f>
        <v>6425.6104583311007</v>
      </c>
      <c r="E78" s="1">
        <f>SUM(B78:D78)</f>
        <v>6621.0442418739003</v>
      </c>
    </row>
    <row r="79" spans="1:6">
      <c r="A79" s="1" t="s">
        <v>157</v>
      </c>
      <c r="B79" s="1">
        <f>Master!BC79</f>
        <v>0</v>
      </c>
      <c r="C79" s="1">
        <f>Master!EC79</f>
        <v>0</v>
      </c>
      <c r="D79" s="1">
        <f>Master!GK79</f>
        <v>0</v>
      </c>
      <c r="E79" s="1">
        <f t="shared" si="4"/>
        <v>0</v>
      </c>
    </row>
    <row r="80" spans="1:6">
      <c r="A80" s="4" t="s">
        <v>65</v>
      </c>
      <c r="B80" s="4">
        <f>Master!BC80</f>
        <v>5186.4874289465624</v>
      </c>
      <c r="C80" s="4">
        <f>Master!EC80</f>
        <v>3340.2906909983858</v>
      </c>
      <c r="D80" s="4">
        <f>Master!GK80</f>
        <v>16802.632032391484</v>
      </c>
      <c r="E80" s="4">
        <f t="shared" si="4"/>
        <v>25329.410152336433</v>
      </c>
      <c r="F80" s="791"/>
    </row>
    <row r="82" spans="1:5">
      <c r="A82" s="1" t="s">
        <v>66</v>
      </c>
    </row>
    <row r="83" spans="1:5">
      <c r="A83" s="1" t="s">
        <v>67</v>
      </c>
      <c r="B83" s="1">
        <f>Master!BC83</f>
        <v>0</v>
      </c>
      <c r="C83" s="1">
        <f>Master!EC83</f>
        <v>81.647139667250002</v>
      </c>
      <c r="D83" s="1">
        <f>Master!GK83</f>
        <v>0</v>
      </c>
      <c r="E83" s="1">
        <f>SUM(B83:D83)</f>
        <v>81.647139667250002</v>
      </c>
    </row>
    <row r="84" spans="1:5">
      <c r="A84" s="1" t="s">
        <v>68</v>
      </c>
      <c r="B84" s="1">
        <f>Master!BC84</f>
        <v>0</v>
      </c>
      <c r="C84" s="1">
        <f>Master!EC84</f>
        <v>1.9068398435</v>
      </c>
      <c r="D84" s="1">
        <f>Master!GK84</f>
        <v>10.937298223699999</v>
      </c>
      <c r="E84" s="1">
        <f>SUM(B84:D84)</f>
        <v>12.844138067199999</v>
      </c>
    </row>
    <row r="85" spans="1:5">
      <c r="A85" s="1" t="s">
        <v>69</v>
      </c>
      <c r="B85" s="1">
        <f>Master!BC85</f>
        <v>0</v>
      </c>
      <c r="C85" s="1">
        <f>Master!EC85</f>
        <v>0</v>
      </c>
      <c r="D85" s="1">
        <f>Master!GK85</f>
        <v>0</v>
      </c>
      <c r="E85" s="1">
        <f>SUM(B85:D85)</f>
        <v>0</v>
      </c>
    </row>
    <row r="86" spans="1:5" ht="13.2" thickBot="1">
      <c r="A86" s="3" t="s">
        <v>70</v>
      </c>
      <c r="B86" s="3">
        <f>Master!BC86</f>
        <v>0</v>
      </c>
      <c r="C86" s="3">
        <f>Master!EC86</f>
        <v>83.553979510749997</v>
      </c>
      <c r="D86" s="3">
        <f>Master!GK86</f>
        <v>10.937298223699999</v>
      </c>
      <c r="E86" s="3">
        <f>SUM(B86:D86)</f>
        <v>94.491277734449994</v>
      </c>
    </row>
    <row r="88" spans="1:5" ht="13.2" thickBot="1">
      <c r="A88" s="3" t="s">
        <v>71</v>
      </c>
      <c r="B88" s="3">
        <f>Master!BC88</f>
        <v>38718.544814458131</v>
      </c>
      <c r="C88" s="3">
        <f>Master!EC88</f>
        <v>167907.7531315808</v>
      </c>
      <c r="D88" s="3">
        <f>Master!$GK$88</f>
        <v>143723.89710478147</v>
      </c>
      <c r="E88" s="3">
        <f>SUM(B88:D88)</f>
        <v>350350.19505082042</v>
      </c>
    </row>
    <row r="90" spans="1:5">
      <c r="A90" s="1" t="s">
        <v>132</v>
      </c>
      <c r="B90" s="1">
        <f>Master!BC90</f>
        <v>164456.45935896761</v>
      </c>
      <c r="C90" s="1">
        <f>Master!EC90</f>
        <v>1991360.83271164</v>
      </c>
      <c r="D90" s="1">
        <f>Master!$GK$90</f>
        <v>9375133.6307009868</v>
      </c>
      <c r="E90" s="1">
        <f>Master!$GR$90</f>
        <v>11195135.416508434</v>
      </c>
    </row>
    <row r="91" spans="1:5">
      <c r="B91"/>
      <c r="C91"/>
      <c r="D91"/>
      <c r="E91"/>
    </row>
  </sheetData>
  <phoneticPr fontId="4" type="noConversion"/>
  <pageMargins left="0.75" right="0.75" top="1" bottom="1" header="0" footer="0"/>
  <pageSetup orientation="portrait" r:id="rId1"/>
  <headerFooter alignWithMargins="0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R181"/>
  <sheetViews>
    <sheetView zoomScaleNormal="100" workbookViewId="0">
      <pane xSplit="1" ySplit="4" topLeftCell="GF32" activePane="bottomRight" state="frozen"/>
      <selection pane="topRight" activeCell="B1" sqref="B1"/>
      <selection pane="bottomLeft" activeCell="A5" sqref="A5"/>
      <selection pane="bottomRight" activeCell="GR60" sqref="GR60"/>
    </sheetView>
  </sheetViews>
  <sheetFormatPr defaultColWidth="9.109375" defaultRowHeight="12.6"/>
  <cols>
    <col min="1" max="1" width="31.44140625" style="1" customWidth="1"/>
    <col min="2" max="5" width="9.33203125" style="7" bestFit="1" customWidth="1"/>
    <col min="6" max="6" width="9.33203125" style="7" customWidth="1"/>
    <col min="7" max="7" width="9.33203125" style="7" bestFit="1" customWidth="1"/>
    <col min="8" max="8" width="9.5546875" style="7" bestFit="1" customWidth="1"/>
    <col min="9" max="10" width="9.88671875" style="7" bestFit="1" customWidth="1"/>
    <col min="11" max="11" width="9.33203125" style="7" bestFit="1" customWidth="1"/>
    <col min="12" max="12" width="9.33203125" style="7" customWidth="1"/>
    <col min="13" max="13" width="9.88671875" style="7" bestFit="1" customWidth="1"/>
    <col min="14" max="17" width="9.33203125" style="7" bestFit="1" customWidth="1"/>
    <col min="18" max="18" width="9.33203125" style="7" customWidth="1"/>
    <col min="19" max="23" width="9.33203125" style="7" bestFit="1" customWidth="1"/>
    <col min="24" max="24" width="9.33203125" style="7" customWidth="1"/>
    <col min="25" max="26" width="9.33203125" style="7" bestFit="1" customWidth="1"/>
    <col min="27" max="27" width="9.88671875" style="7" bestFit="1" customWidth="1"/>
    <col min="28" max="29" width="9.33203125" style="7" bestFit="1" customWidth="1"/>
    <col min="30" max="30" width="9.33203125" style="7" customWidth="1"/>
    <col min="31" max="31" width="9.33203125" style="7" bestFit="1" customWidth="1"/>
    <col min="32" max="35" width="9.44140625" style="7" bestFit="1" customWidth="1"/>
    <col min="36" max="36" width="9.33203125" style="7" customWidth="1"/>
    <col min="37" max="37" width="9.44140625" style="7" bestFit="1" customWidth="1"/>
    <col min="38" max="41" width="9.44140625" style="7" customWidth="1"/>
    <col min="42" max="42" width="9.33203125" style="7" customWidth="1"/>
    <col min="43" max="43" width="9.44140625" style="7" customWidth="1"/>
    <col min="44" max="49" width="9.33203125" style="7" customWidth="1"/>
    <col min="50" max="51" width="9.109375" style="7"/>
    <col min="52" max="55" width="9.33203125" style="7" bestFit="1" customWidth="1"/>
    <col min="56" max="58" width="9.88671875" style="7" bestFit="1" customWidth="1"/>
    <col min="59" max="59" width="10.109375" style="7" bestFit="1" customWidth="1"/>
    <col min="60" max="60" width="9.33203125" style="7" customWidth="1"/>
    <col min="61" max="61" width="11" style="7" customWidth="1"/>
    <col min="62" max="62" width="15" style="7" bestFit="1" customWidth="1"/>
    <col min="63" max="64" width="11" style="7" bestFit="1" customWidth="1"/>
    <col min="65" max="66" width="9.88671875" style="7" bestFit="1" customWidth="1"/>
    <col min="67" max="67" width="11" style="7" customWidth="1"/>
    <col min="68" max="68" width="12.109375" style="7" customWidth="1"/>
    <col min="69" max="70" width="11" style="7" bestFit="1" customWidth="1"/>
    <col min="71" max="72" width="9.88671875" style="7" bestFit="1" customWidth="1"/>
    <col min="73" max="73" width="8.44140625" style="7" bestFit="1" customWidth="1"/>
    <col min="74" max="77" width="11" style="7" bestFit="1" customWidth="1"/>
    <col min="78" max="78" width="10.5546875" style="7" customWidth="1"/>
    <col min="79" max="79" width="12.109375" style="7" bestFit="1" customWidth="1"/>
    <col min="80" max="80" width="11.6640625" style="7" bestFit="1" customWidth="1"/>
    <col min="81" max="83" width="9.88671875" style="7" bestFit="1" customWidth="1"/>
    <col min="84" max="84" width="8.6640625" style="7" bestFit="1" customWidth="1"/>
    <col min="85" max="85" width="9.33203125" style="7" bestFit="1" customWidth="1"/>
    <col min="86" max="86" width="10.109375" style="7" bestFit="1" customWidth="1"/>
    <col min="87" max="87" width="11" style="7" bestFit="1" customWidth="1"/>
    <col min="88" max="90" width="9.88671875" style="7" bestFit="1" customWidth="1"/>
    <col min="91" max="91" width="8.44140625" style="7" bestFit="1" customWidth="1"/>
    <col min="92" max="92" width="10.109375" style="7" bestFit="1" customWidth="1"/>
    <col min="93" max="94" width="11" style="7" bestFit="1" customWidth="1"/>
    <col min="95" max="95" width="9.88671875" style="7" bestFit="1" customWidth="1"/>
    <col min="96" max="96" width="8.6640625" style="7" bestFit="1" customWidth="1"/>
    <col min="97" max="97" width="8.44140625" style="7" bestFit="1" customWidth="1"/>
    <col min="98" max="98" width="19.33203125" style="7" bestFit="1" customWidth="1"/>
    <col min="99" max="101" width="9.88671875" style="7" bestFit="1" customWidth="1"/>
    <col min="102" max="102" width="8.6640625" style="7" bestFit="1" customWidth="1"/>
    <col min="103" max="103" width="8.44140625" style="7" bestFit="1" customWidth="1"/>
    <col min="104" max="104" width="15" style="7" bestFit="1" customWidth="1"/>
    <col min="105" max="106" width="9.88671875" style="7" bestFit="1" customWidth="1"/>
    <col min="107" max="107" width="8.6640625" style="7" bestFit="1" customWidth="1"/>
    <col min="108" max="108" width="8.44140625" style="7" bestFit="1" customWidth="1"/>
    <col min="109" max="109" width="7.44140625" style="7" bestFit="1" customWidth="1"/>
    <col min="110" max="110" width="14.88671875" style="7" bestFit="1" customWidth="1"/>
    <col min="111" max="112" width="9.88671875" style="7" bestFit="1" customWidth="1"/>
    <col min="113" max="114" width="8.6640625" style="7" bestFit="1" customWidth="1"/>
    <col min="115" max="115" width="7.44140625" style="7" bestFit="1" customWidth="1"/>
    <col min="116" max="116" width="9.6640625" style="7" bestFit="1" customWidth="1"/>
    <col min="117" max="117" width="8.6640625" style="7" bestFit="1" customWidth="1"/>
    <col min="118" max="118" width="9.109375" style="7" bestFit="1" customWidth="1"/>
    <col min="119" max="119" width="8.6640625" style="7" bestFit="1" customWidth="1"/>
    <col min="120" max="120" width="8.44140625" style="7" bestFit="1" customWidth="1"/>
    <col min="121" max="121" width="7.44140625" style="7" bestFit="1" customWidth="1"/>
    <col min="122" max="122" width="14.109375" style="7" bestFit="1" customWidth="1"/>
    <col min="123" max="123" width="8.6640625" style="7" bestFit="1" customWidth="1"/>
    <col min="124" max="124" width="9.109375" style="7" bestFit="1" customWidth="1"/>
    <col min="125" max="125" width="8.6640625" style="7" bestFit="1" customWidth="1"/>
    <col min="126" max="126" width="8.44140625" style="7" bestFit="1" customWidth="1"/>
    <col min="127" max="127" width="7.44140625" style="7" bestFit="1" customWidth="1"/>
    <col min="128" max="128" width="13.44140625" style="25" bestFit="1" customWidth="1"/>
    <col min="129" max="130" width="11.44140625" style="25" bestFit="1" customWidth="1"/>
    <col min="131" max="132" width="9.88671875" style="25" bestFit="1" customWidth="1"/>
    <col min="133" max="133" width="11.44140625" style="25" bestFit="1" customWidth="1"/>
    <col min="134" max="134" width="12.6640625" style="7" customWidth="1"/>
    <col min="135" max="135" width="9.88671875" style="7" bestFit="1" customWidth="1"/>
    <col min="136" max="136" width="9.5546875" style="7" bestFit="1" customWidth="1"/>
    <col min="137" max="137" width="9.109375" style="7" customWidth="1"/>
    <col min="138" max="139" width="8.44140625" style="7" bestFit="1" customWidth="1"/>
    <col min="140" max="140" width="9.44140625" style="7" customWidth="1"/>
    <col min="141" max="141" width="9.109375" style="7" customWidth="1"/>
    <col min="142" max="142" width="9.109375" style="7" bestFit="1" customWidth="1"/>
    <col min="143" max="143" width="8.44140625" style="7" customWidth="1"/>
    <col min="144" max="144" width="8.44140625" style="7" bestFit="1" customWidth="1"/>
    <col min="145" max="145" width="7.44140625" style="7" bestFit="1" customWidth="1"/>
    <col min="146" max="149" width="11" style="7" bestFit="1" customWidth="1"/>
    <col min="150" max="150" width="9.88671875" style="7" bestFit="1" customWidth="1"/>
    <col min="151" max="151" width="9.44140625" style="7" bestFit="1" customWidth="1"/>
    <col min="152" max="152" width="17" style="7" bestFit="1" customWidth="1"/>
    <col min="153" max="154" width="11" style="7" bestFit="1" customWidth="1"/>
    <col min="155" max="156" width="9.88671875" style="7" bestFit="1" customWidth="1"/>
    <col min="157" max="157" width="8.44140625" style="7" bestFit="1" customWidth="1"/>
    <col min="158" max="158" width="11.109375" style="7" bestFit="1" customWidth="1"/>
    <col min="159" max="159" width="11" style="7" bestFit="1" customWidth="1"/>
    <col min="160" max="162" width="9.88671875" style="7" bestFit="1" customWidth="1"/>
    <col min="163" max="163" width="8.44140625" style="7" bestFit="1" customWidth="1"/>
    <col min="164" max="164" width="12.44140625" style="7" bestFit="1" customWidth="1"/>
    <col min="165" max="167" width="11" style="7" bestFit="1" customWidth="1"/>
    <col min="168" max="168" width="9.88671875" style="7" bestFit="1" customWidth="1"/>
    <col min="169" max="169" width="9.44140625" style="7" bestFit="1" customWidth="1"/>
    <col min="170" max="170" width="11" style="7" bestFit="1" customWidth="1"/>
    <col min="171" max="174" width="9.88671875" style="7" bestFit="1" customWidth="1"/>
    <col min="175" max="175" width="9.44140625" style="7" customWidth="1"/>
    <col min="176" max="176" width="12" style="7" customWidth="1"/>
    <col min="177" max="177" width="11" style="7" bestFit="1" customWidth="1"/>
    <col min="178" max="180" width="9.88671875" style="7" bestFit="1" customWidth="1"/>
    <col min="181" max="181" width="9.33203125" style="7" customWidth="1"/>
    <col min="182" max="182" width="10" style="7" bestFit="1" customWidth="1"/>
    <col min="183" max="184" width="9.88671875" style="7" bestFit="1" customWidth="1"/>
    <col min="185" max="185" width="7.88671875" style="7" bestFit="1" customWidth="1"/>
    <col min="186" max="187" width="8.44140625" style="7" bestFit="1" customWidth="1"/>
    <col min="188" max="188" width="13.5546875" style="7" bestFit="1" customWidth="1"/>
    <col min="189" max="190" width="10.44140625" style="7" bestFit="1" customWidth="1"/>
    <col min="191" max="192" width="9.33203125" style="7" bestFit="1" customWidth="1"/>
    <col min="193" max="193" width="10.44140625" style="7" bestFit="1" customWidth="1"/>
    <col min="194" max="194" width="3.109375" style="7" customWidth="1"/>
    <col min="195" max="195" width="14.44140625" style="7" bestFit="1" customWidth="1"/>
    <col min="196" max="198" width="10.44140625" style="7" bestFit="1" customWidth="1"/>
    <col min="199" max="199" width="9.33203125" style="7" bestFit="1" customWidth="1"/>
    <col min="200" max="200" width="11.5546875" style="7" bestFit="1" customWidth="1"/>
    <col min="201" max="201" width="12.88671875" style="1" customWidth="1"/>
    <col min="202" max="16384" width="9.109375" style="1"/>
  </cols>
  <sheetData>
    <row r="1" spans="1:200">
      <c r="A1" s="82" t="s">
        <v>172</v>
      </c>
      <c r="GG1" s="782"/>
      <c r="GH1" s="782"/>
      <c r="GI1" s="782"/>
      <c r="GJ1" s="782"/>
    </row>
    <row r="2" spans="1:200">
      <c r="B2" s="38" t="s">
        <v>110</v>
      </c>
      <c r="C2" s="1"/>
      <c r="BD2" s="17" t="s">
        <v>112</v>
      </c>
      <c r="ED2" s="17" t="s">
        <v>115</v>
      </c>
      <c r="GN2" s="782"/>
      <c r="GO2" s="782"/>
      <c r="GP2" s="782"/>
      <c r="GQ2" s="782"/>
    </row>
    <row r="3" spans="1:200">
      <c r="B3" s="17" t="s">
        <v>27</v>
      </c>
      <c r="C3" s="7" t="s">
        <v>16</v>
      </c>
      <c r="H3" s="17" t="s">
        <v>130</v>
      </c>
      <c r="K3" s="14" t="s">
        <v>162</v>
      </c>
      <c r="N3" s="17" t="s">
        <v>111</v>
      </c>
      <c r="P3" s="7" t="s">
        <v>95</v>
      </c>
      <c r="T3" s="17" t="s">
        <v>161</v>
      </c>
      <c r="V3" s="7" t="s">
        <v>134</v>
      </c>
      <c r="Z3" s="7" t="s">
        <v>28</v>
      </c>
      <c r="AA3" s="7" t="s">
        <v>17</v>
      </c>
      <c r="AF3" s="17" t="s">
        <v>88</v>
      </c>
      <c r="AH3" s="7" t="s">
        <v>128</v>
      </c>
      <c r="AL3" s="17" t="s">
        <v>138</v>
      </c>
      <c r="AM3" s="17"/>
      <c r="AN3" s="7" t="s">
        <v>141</v>
      </c>
      <c r="AO3" s="17"/>
      <c r="AR3" s="17" t="s">
        <v>75</v>
      </c>
      <c r="AT3" s="7" t="s">
        <v>84</v>
      </c>
      <c r="AX3" s="18" t="s">
        <v>123</v>
      </c>
      <c r="AY3" s="19"/>
      <c r="AZ3" s="19"/>
      <c r="BA3" s="19"/>
      <c r="BB3" s="19"/>
      <c r="BC3" s="19"/>
      <c r="BD3" s="7" t="s">
        <v>76</v>
      </c>
      <c r="BF3" s="7" t="s">
        <v>0</v>
      </c>
      <c r="BJ3" s="17" t="s">
        <v>109</v>
      </c>
      <c r="BL3" s="7" t="s">
        <v>104</v>
      </c>
      <c r="BP3" s="17" t="s">
        <v>77</v>
      </c>
      <c r="BR3" s="7" t="s">
        <v>5</v>
      </c>
      <c r="BV3" s="7" t="s">
        <v>19</v>
      </c>
      <c r="BW3" s="7" t="s">
        <v>6</v>
      </c>
      <c r="CB3" s="17" t="s">
        <v>114</v>
      </c>
      <c r="CD3" s="7" t="s">
        <v>106</v>
      </c>
      <c r="CH3" s="7" t="s">
        <v>20</v>
      </c>
      <c r="CJ3" s="7" t="s">
        <v>7</v>
      </c>
      <c r="CN3" s="7" t="s">
        <v>113</v>
      </c>
      <c r="CO3" s="7" t="s">
        <v>105</v>
      </c>
      <c r="CT3" s="17" t="s">
        <v>131</v>
      </c>
      <c r="CV3" s="7" t="s">
        <v>107</v>
      </c>
      <c r="CZ3" s="17" t="s">
        <v>116</v>
      </c>
      <c r="DB3" s="7" t="s">
        <v>103</v>
      </c>
      <c r="DF3" s="17" t="s">
        <v>117</v>
      </c>
      <c r="DH3" s="7" t="s">
        <v>108</v>
      </c>
      <c r="DL3" s="7" t="s">
        <v>22</v>
      </c>
      <c r="DM3" s="7" t="s">
        <v>8</v>
      </c>
      <c r="DR3" s="17" t="s">
        <v>21</v>
      </c>
      <c r="DT3" s="7" t="s">
        <v>9</v>
      </c>
      <c r="DX3" s="26" t="s">
        <v>121</v>
      </c>
      <c r="DY3" s="27"/>
      <c r="DZ3" s="27"/>
      <c r="EA3" s="27"/>
      <c r="EB3" s="27"/>
      <c r="EC3" s="27"/>
      <c r="ED3" s="17" t="s">
        <v>119</v>
      </c>
      <c r="EF3" s="7" t="s">
        <v>100</v>
      </c>
      <c r="EJ3" s="7" t="s">
        <v>26</v>
      </c>
      <c r="EK3" s="7" t="s">
        <v>15</v>
      </c>
      <c r="EP3" s="7" t="s">
        <v>120</v>
      </c>
      <c r="EQ3" s="7" t="s">
        <v>98</v>
      </c>
      <c r="EV3" s="17" t="s">
        <v>73</v>
      </c>
      <c r="EX3" s="7" t="s">
        <v>13</v>
      </c>
      <c r="FB3" s="17" t="s">
        <v>25</v>
      </c>
      <c r="FD3" s="7" t="s">
        <v>14</v>
      </c>
      <c r="FH3" s="17" t="s">
        <v>23</v>
      </c>
      <c r="FJ3" s="7" t="s">
        <v>11</v>
      </c>
      <c r="FN3" s="7" t="s">
        <v>24</v>
      </c>
      <c r="FP3" s="7" t="s">
        <v>12</v>
      </c>
      <c r="FT3" s="7" t="s">
        <v>118</v>
      </c>
      <c r="FU3" s="7" t="s">
        <v>99</v>
      </c>
      <c r="FZ3" s="7" t="s">
        <v>74</v>
      </c>
      <c r="GA3" s="7" t="s">
        <v>10</v>
      </c>
      <c r="GF3" s="18" t="s">
        <v>122</v>
      </c>
      <c r="GG3" s="19"/>
      <c r="GH3" s="19"/>
      <c r="GI3" s="19"/>
      <c r="GJ3" s="19"/>
      <c r="GK3" s="19"/>
      <c r="GM3" s="18" t="s">
        <v>129</v>
      </c>
      <c r="GN3" s="19"/>
      <c r="GO3" s="19"/>
      <c r="GP3" s="19"/>
      <c r="GQ3" s="19"/>
      <c r="GR3" s="19"/>
    </row>
    <row r="4" spans="1:200">
      <c r="B4" s="7" t="s">
        <v>135</v>
      </c>
      <c r="C4" s="7" t="s">
        <v>78</v>
      </c>
      <c r="D4" s="7" t="s">
        <v>79</v>
      </c>
      <c r="E4" s="7" t="s">
        <v>80</v>
      </c>
      <c r="F4" s="7" t="s">
        <v>139</v>
      </c>
      <c r="G4" s="7" t="s">
        <v>31</v>
      </c>
      <c r="H4" s="7" t="s">
        <v>135</v>
      </c>
      <c r="I4" s="7" t="s">
        <v>78</v>
      </c>
      <c r="J4" s="7" t="s">
        <v>79</v>
      </c>
      <c r="K4" s="7" t="s">
        <v>80</v>
      </c>
      <c r="L4" s="7" t="s">
        <v>139</v>
      </c>
      <c r="M4" s="7" t="s">
        <v>31</v>
      </c>
      <c r="N4" s="7" t="s">
        <v>135</v>
      </c>
      <c r="O4" s="7" t="s">
        <v>78</v>
      </c>
      <c r="P4" s="7" t="s">
        <v>79</v>
      </c>
      <c r="Q4" s="7" t="s">
        <v>80</v>
      </c>
      <c r="R4" s="7" t="s">
        <v>139</v>
      </c>
      <c r="S4" s="7" t="s">
        <v>31</v>
      </c>
      <c r="T4" s="7" t="s">
        <v>135</v>
      </c>
      <c r="U4" s="7" t="s">
        <v>78</v>
      </c>
      <c r="V4" s="7" t="s">
        <v>79</v>
      </c>
      <c r="W4" s="7" t="s">
        <v>80</v>
      </c>
      <c r="X4" s="7" t="s">
        <v>139</v>
      </c>
      <c r="Y4" s="7" t="s">
        <v>31</v>
      </c>
      <c r="Z4" s="7" t="s">
        <v>135</v>
      </c>
      <c r="AA4" s="7" t="s">
        <v>78</v>
      </c>
      <c r="AB4" s="7" t="s">
        <v>79</v>
      </c>
      <c r="AC4" s="7" t="s">
        <v>80</v>
      </c>
      <c r="AD4" s="7" t="s">
        <v>139</v>
      </c>
      <c r="AE4" s="7" t="s">
        <v>31</v>
      </c>
      <c r="AF4" s="7" t="s">
        <v>135</v>
      </c>
      <c r="AG4" s="7" t="s">
        <v>78</v>
      </c>
      <c r="AH4" s="7" t="s">
        <v>79</v>
      </c>
      <c r="AI4" s="7" t="s">
        <v>80</v>
      </c>
      <c r="AJ4" s="7" t="s">
        <v>139</v>
      </c>
      <c r="AK4" s="7" t="s">
        <v>31</v>
      </c>
      <c r="AL4" s="7" t="s">
        <v>135</v>
      </c>
      <c r="AM4" s="7" t="s">
        <v>78</v>
      </c>
      <c r="AN4" s="7" t="s">
        <v>79</v>
      </c>
      <c r="AO4" s="7" t="s">
        <v>80</v>
      </c>
      <c r="AP4" s="7" t="s">
        <v>139</v>
      </c>
      <c r="AQ4" s="7" t="s">
        <v>31</v>
      </c>
      <c r="AR4" s="7" t="s">
        <v>135</v>
      </c>
      <c r="AS4" s="7" t="s">
        <v>78</v>
      </c>
      <c r="AT4" s="7" t="s">
        <v>79</v>
      </c>
      <c r="AU4" s="7" t="s">
        <v>80</v>
      </c>
      <c r="AV4" s="7" t="s">
        <v>139</v>
      </c>
      <c r="AW4" s="7" t="s">
        <v>31</v>
      </c>
      <c r="AX4" s="19" t="s">
        <v>135</v>
      </c>
      <c r="AY4" s="19" t="s">
        <v>78</v>
      </c>
      <c r="AZ4" s="19" t="s">
        <v>79</v>
      </c>
      <c r="BA4" s="19" t="s">
        <v>80</v>
      </c>
      <c r="BB4" s="19" t="s">
        <v>140</v>
      </c>
      <c r="BC4" s="19" t="s">
        <v>31</v>
      </c>
      <c r="BD4" s="7" t="s">
        <v>135</v>
      </c>
      <c r="BE4" s="7" t="s">
        <v>78</v>
      </c>
      <c r="BF4" s="7" t="s">
        <v>79</v>
      </c>
      <c r="BG4" s="7" t="s">
        <v>80</v>
      </c>
      <c r="BH4" s="7" t="s">
        <v>139</v>
      </c>
      <c r="BI4" s="7" t="s">
        <v>31</v>
      </c>
      <c r="BJ4" s="7" t="s">
        <v>135</v>
      </c>
      <c r="BK4" s="7" t="s">
        <v>78</v>
      </c>
      <c r="BL4" s="7" t="s">
        <v>79</v>
      </c>
      <c r="BM4" s="7" t="s">
        <v>80</v>
      </c>
      <c r="BN4" s="7" t="s">
        <v>139</v>
      </c>
      <c r="BO4" s="7" t="s">
        <v>31</v>
      </c>
      <c r="BP4" s="7" t="s">
        <v>135</v>
      </c>
      <c r="BQ4" s="7" t="s">
        <v>78</v>
      </c>
      <c r="BR4" s="7" t="s">
        <v>79</v>
      </c>
      <c r="BS4" s="7" t="s">
        <v>80</v>
      </c>
      <c r="BT4" s="7" t="s">
        <v>139</v>
      </c>
      <c r="BU4" s="7" t="s">
        <v>31</v>
      </c>
      <c r="BV4" s="7" t="s">
        <v>135</v>
      </c>
      <c r="BW4" s="7" t="s">
        <v>78</v>
      </c>
      <c r="BX4" s="7" t="s">
        <v>79</v>
      </c>
      <c r="BY4" s="7" t="s">
        <v>80</v>
      </c>
      <c r="BZ4" s="7" t="s">
        <v>139</v>
      </c>
      <c r="CA4" s="7" t="s">
        <v>31</v>
      </c>
      <c r="CB4" s="7" t="s">
        <v>135</v>
      </c>
      <c r="CC4" s="7" t="s">
        <v>78</v>
      </c>
      <c r="CD4" s="7" t="s">
        <v>79</v>
      </c>
      <c r="CE4" s="7" t="s">
        <v>80</v>
      </c>
      <c r="CF4" s="7" t="s">
        <v>139</v>
      </c>
      <c r="CG4" s="7" t="s">
        <v>31</v>
      </c>
      <c r="CH4" s="7" t="s">
        <v>135</v>
      </c>
      <c r="CI4" s="7" t="s">
        <v>78</v>
      </c>
      <c r="CJ4" s="7" t="s">
        <v>79</v>
      </c>
      <c r="CK4" s="7" t="s">
        <v>80</v>
      </c>
      <c r="CL4" s="7" t="s">
        <v>139</v>
      </c>
      <c r="CM4" s="7" t="s">
        <v>31</v>
      </c>
      <c r="CN4" s="7" t="s">
        <v>135</v>
      </c>
      <c r="CO4" s="7" t="s">
        <v>78</v>
      </c>
      <c r="CP4" s="7" t="s">
        <v>79</v>
      </c>
      <c r="CQ4" s="7" t="s">
        <v>80</v>
      </c>
      <c r="CR4" s="7" t="s">
        <v>139</v>
      </c>
      <c r="CS4" s="7" t="s">
        <v>31</v>
      </c>
      <c r="CT4" s="7" t="s">
        <v>135</v>
      </c>
      <c r="CU4" s="7" t="s">
        <v>78</v>
      </c>
      <c r="CV4" s="7" t="s">
        <v>79</v>
      </c>
      <c r="CW4" s="7" t="s">
        <v>80</v>
      </c>
      <c r="CX4" s="7" t="s">
        <v>139</v>
      </c>
      <c r="CY4" s="7" t="s">
        <v>31</v>
      </c>
      <c r="CZ4" s="7" t="s">
        <v>135</v>
      </c>
      <c r="DA4" s="7" t="s">
        <v>78</v>
      </c>
      <c r="DB4" s="7" t="s">
        <v>79</v>
      </c>
      <c r="DC4" s="7" t="s">
        <v>80</v>
      </c>
      <c r="DD4" s="7" t="s">
        <v>139</v>
      </c>
      <c r="DE4" s="7" t="s">
        <v>31</v>
      </c>
      <c r="DF4" s="7" t="s">
        <v>135</v>
      </c>
      <c r="DG4" s="7" t="s">
        <v>78</v>
      </c>
      <c r="DH4" s="7" t="s">
        <v>79</v>
      </c>
      <c r="DI4" s="7" t="s">
        <v>80</v>
      </c>
      <c r="DJ4" s="7" t="s">
        <v>139</v>
      </c>
      <c r="DK4" s="7" t="s">
        <v>31</v>
      </c>
      <c r="DL4" s="7" t="s">
        <v>135</v>
      </c>
      <c r="DM4" s="7" t="s">
        <v>78</v>
      </c>
      <c r="DN4" s="7" t="s">
        <v>79</v>
      </c>
      <c r="DO4" s="7" t="s">
        <v>80</v>
      </c>
      <c r="DP4" s="7" t="s">
        <v>139</v>
      </c>
      <c r="DQ4" s="7" t="s">
        <v>31</v>
      </c>
      <c r="DR4" s="7" t="s">
        <v>135</v>
      </c>
      <c r="DS4" s="7" t="s">
        <v>78</v>
      </c>
      <c r="DT4" s="7" t="s">
        <v>79</v>
      </c>
      <c r="DU4" s="7" t="s">
        <v>80</v>
      </c>
      <c r="DV4" s="7" t="s">
        <v>139</v>
      </c>
      <c r="DW4" s="7" t="s">
        <v>31</v>
      </c>
      <c r="DX4" s="27" t="s">
        <v>135</v>
      </c>
      <c r="DY4" s="27" t="s">
        <v>78</v>
      </c>
      <c r="DZ4" s="27" t="s">
        <v>79</v>
      </c>
      <c r="EA4" s="27" t="s">
        <v>80</v>
      </c>
      <c r="EB4" s="27" t="s">
        <v>139</v>
      </c>
      <c r="EC4" s="27" t="s">
        <v>18</v>
      </c>
      <c r="ED4" s="7" t="s">
        <v>135</v>
      </c>
      <c r="EE4" s="7" t="s">
        <v>78</v>
      </c>
      <c r="EF4" s="7" t="s">
        <v>79</v>
      </c>
      <c r="EG4" s="7" t="s">
        <v>80</v>
      </c>
      <c r="EH4" s="7" t="s">
        <v>139</v>
      </c>
      <c r="EI4" s="7" t="s">
        <v>31</v>
      </c>
      <c r="EJ4" s="7" t="s">
        <v>135</v>
      </c>
      <c r="EK4" s="7" t="s">
        <v>78</v>
      </c>
      <c r="EL4" s="7" t="s">
        <v>79</v>
      </c>
      <c r="EM4" s="7" t="s">
        <v>80</v>
      </c>
      <c r="EN4" s="7" t="s">
        <v>139</v>
      </c>
      <c r="EO4" s="7" t="s">
        <v>31</v>
      </c>
      <c r="EP4" s="7" t="s">
        <v>135</v>
      </c>
      <c r="EQ4" s="7" t="s">
        <v>78</v>
      </c>
      <c r="ER4" s="7" t="s">
        <v>79</v>
      </c>
      <c r="ES4" s="7" t="s">
        <v>80</v>
      </c>
      <c r="ET4" s="7" t="s">
        <v>139</v>
      </c>
      <c r="EU4" s="7" t="s">
        <v>31</v>
      </c>
      <c r="EV4" s="7" t="s">
        <v>135</v>
      </c>
      <c r="EW4" s="7" t="s">
        <v>78</v>
      </c>
      <c r="EX4" s="7" t="s">
        <v>79</v>
      </c>
      <c r="EY4" s="7" t="s">
        <v>80</v>
      </c>
      <c r="EZ4" s="7" t="s">
        <v>139</v>
      </c>
      <c r="FA4" s="7" t="s">
        <v>31</v>
      </c>
      <c r="FB4" s="7" t="s">
        <v>135</v>
      </c>
      <c r="FC4" s="7" t="s">
        <v>78</v>
      </c>
      <c r="FD4" s="7" t="s">
        <v>79</v>
      </c>
      <c r="FE4" s="7" t="s">
        <v>80</v>
      </c>
      <c r="FF4" s="7" t="s">
        <v>139</v>
      </c>
      <c r="FG4" s="7" t="s">
        <v>31</v>
      </c>
      <c r="FH4" s="7" t="s">
        <v>135</v>
      </c>
      <c r="FI4" s="7" t="s">
        <v>78</v>
      </c>
      <c r="FJ4" s="7" t="s">
        <v>79</v>
      </c>
      <c r="FK4" s="7" t="s">
        <v>80</v>
      </c>
      <c r="FL4" s="7" t="s">
        <v>139</v>
      </c>
      <c r="FM4" s="7" t="s">
        <v>31</v>
      </c>
      <c r="FN4" s="7" t="s">
        <v>135</v>
      </c>
      <c r="FO4" s="7" t="s">
        <v>78</v>
      </c>
      <c r="FP4" s="7" t="s">
        <v>79</v>
      </c>
      <c r="FQ4" s="7" t="s">
        <v>80</v>
      </c>
      <c r="FR4" s="7" t="s">
        <v>139</v>
      </c>
      <c r="FS4" s="7" t="s">
        <v>31</v>
      </c>
      <c r="FT4" s="7" t="s">
        <v>135</v>
      </c>
      <c r="FU4" s="7" t="s">
        <v>78</v>
      </c>
      <c r="FV4" s="7" t="s">
        <v>79</v>
      </c>
      <c r="FW4" s="7" t="s">
        <v>80</v>
      </c>
      <c r="FX4" s="7" t="s">
        <v>139</v>
      </c>
      <c r="FY4" s="7" t="s">
        <v>31</v>
      </c>
      <c r="FZ4" s="7" t="s">
        <v>135</v>
      </c>
      <c r="GA4" s="7" t="s">
        <v>78</v>
      </c>
      <c r="GB4" s="7" t="s">
        <v>79</v>
      </c>
      <c r="GC4" s="7" t="s">
        <v>80</v>
      </c>
      <c r="GD4" s="7" t="s">
        <v>139</v>
      </c>
      <c r="GE4" s="7" t="s">
        <v>31</v>
      </c>
      <c r="GF4" s="19" t="s">
        <v>135</v>
      </c>
      <c r="GG4" s="19" t="s">
        <v>78</v>
      </c>
      <c r="GH4" s="19" t="s">
        <v>79</v>
      </c>
      <c r="GI4" s="19" t="s">
        <v>80</v>
      </c>
      <c r="GJ4" s="19" t="s">
        <v>139</v>
      </c>
      <c r="GK4" s="19" t="s">
        <v>18</v>
      </c>
      <c r="GM4" s="19" t="s">
        <v>135</v>
      </c>
      <c r="GN4" s="19" t="s">
        <v>78</v>
      </c>
      <c r="GO4" s="19" t="s">
        <v>79</v>
      </c>
      <c r="GP4" s="19" t="s">
        <v>80</v>
      </c>
      <c r="GQ4" s="19" t="s">
        <v>139</v>
      </c>
      <c r="GR4" s="19" t="s">
        <v>18</v>
      </c>
    </row>
    <row r="5" spans="1:200" s="33" customFormat="1">
      <c r="A5" s="33" t="s">
        <v>32</v>
      </c>
      <c r="B5" s="6"/>
      <c r="C5" s="6"/>
      <c r="D5" s="6"/>
      <c r="E5" s="6"/>
      <c r="F5" s="6"/>
      <c r="G5" s="6"/>
      <c r="H5" s="75"/>
      <c r="I5" s="75"/>
      <c r="J5" s="75"/>
      <c r="K5" s="7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75"/>
      <c r="BG5" s="75"/>
      <c r="BH5" s="6"/>
      <c r="BI5" s="6"/>
      <c r="BJ5" s="6"/>
      <c r="BK5" s="6"/>
      <c r="BL5" s="6"/>
      <c r="BM5" s="6"/>
      <c r="BN5" s="6"/>
      <c r="BO5" s="6"/>
      <c r="BP5" s="75"/>
      <c r="BQ5" s="75"/>
      <c r="BR5" s="6"/>
      <c r="BS5" s="6"/>
      <c r="BT5" s="6"/>
      <c r="BU5" s="6"/>
      <c r="BV5" s="75"/>
      <c r="BW5" s="75"/>
      <c r="BX5" s="75"/>
      <c r="BY5" s="75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8"/>
      <c r="DO5" s="6"/>
      <c r="DP5" s="6"/>
      <c r="DQ5" s="6"/>
      <c r="DR5" s="6"/>
      <c r="DS5" s="6"/>
      <c r="DT5" s="6"/>
      <c r="DU5" s="6"/>
      <c r="DV5" s="6"/>
      <c r="DW5" s="6"/>
      <c r="DX5" s="76"/>
      <c r="DY5" s="76"/>
      <c r="DZ5" s="76"/>
      <c r="EA5" s="76"/>
      <c r="EB5" s="76"/>
      <c r="EC5" s="7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75"/>
      <c r="EQ5" s="75"/>
      <c r="ER5" s="75"/>
      <c r="ES5" s="75"/>
      <c r="ET5" s="75"/>
      <c r="EU5" s="6"/>
      <c r="EV5" s="75"/>
      <c r="EW5" s="75"/>
      <c r="EX5" s="75"/>
      <c r="EY5" s="75"/>
      <c r="EZ5" s="75"/>
      <c r="FA5" s="6"/>
      <c r="FB5" s="75"/>
      <c r="FC5" s="75"/>
      <c r="FD5" s="75"/>
      <c r="FE5" s="75"/>
      <c r="FF5" s="75"/>
      <c r="FG5" s="6"/>
      <c r="FH5" s="75"/>
      <c r="FI5" s="75"/>
      <c r="FJ5" s="75"/>
      <c r="FK5" s="75"/>
      <c r="FL5" s="75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</row>
    <row r="6" spans="1:200" s="43" customFormat="1" ht="12" customHeight="1">
      <c r="A6" s="43" t="s">
        <v>33</v>
      </c>
      <c r="B6" s="100">
        <v>186.4428174592</v>
      </c>
      <c r="C6" s="97">
        <v>8411.7217016759405</v>
      </c>
      <c r="D6" s="98">
        <v>1261.6891406551799</v>
      </c>
      <c r="E6" s="99">
        <v>330.601153087895</v>
      </c>
      <c r="F6" s="48"/>
      <c r="G6" s="46">
        <f t="shared" ref="G6:G16" si="0">SUM(B6:F6)</f>
        <v>10190.454812878215</v>
      </c>
      <c r="H6" s="145">
        <v>6260.5164642882501</v>
      </c>
      <c r="I6" s="143">
        <v>633.43914629800702</v>
      </c>
      <c r="J6" s="70"/>
      <c r="K6" s="144">
        <v>8.5</v>
      </c>
      <c r="L6" s="45"/>
      <c r="M6" s="46">
        <f>SUM(H6:L6)</f>
        <v>6902.4556105862575</v>
      </c>
      <c r="N6" s="46"/>
      <c r="O6" s="46"/>
      <c r="P6" s="46"/>
      <c r="Q6" s="199">
        <v>0.25</v>
      </c>
      <c r="R6" s="48"/>
      <c r="S6" s="46">
        <f>SUM(N6:R6)</f>
        <v>0.25</v>
      </c>
      <c r="T6" s="46"/>
      <c r="U6" s="46"/>
      <c r="V6" s="46"/>
      <c r="W6" s="46"/>
      <c r="X6" s="48"/>
      <c r="Y6" s="46">
        <f>SUM(T6:X6)</f>
        <v>0</v>
      </c>
      <c r="Z6" s="216">
        <v>79.443188338539997</v>
      </c>
      <c r="AA6" s="213">
        <v>4249.35777736609</v>
      </c>
      <c r="AB6" s="214">
        <v>240.72681714830401</v>
      </c>
      <c r="AC6" s="215">
        <v>41.052736154649999</v>
      </c>
      <c r="AD6" s="47"/>
      <c r="AE6" s="46">
        <f>SUM(Z6:AD6)</f>
        <v>4610.5805190075835</v>
      </c>
      <c r="AF6" s="47"/>
      <c r="AG6" s="181">
        <v>1.2882006619299999</v>
      </c>
      <c r="AH6" s="46"/>
      <c r="AI6" s="182">
        <v>3.25</v>
      </c>
      <c r="AJ6" s="48"/>
      <c r="AK6" s="46">
        <f>SUM(AF6:AJ6)</f>
        <v>4.5382006619300004</v>
      </c>
      <c r="AL6" s="46"/>
      <c r="AM6" s="46"/>
      <c r="AN6" s="46"/>
      <c r="AO6" s="46"/>
      <c r="AP6" s="48"/>
      <c r="AQ6" s="46">
        <f>SUM(AL6:AP6)</f>
        <v>0</v>
      </c>
      <c r="AR6" s="46"/>
      <c r="AS6" s="46"/>
      <c r="AT6" s="46"/>
      <c r="AU6" s="121">
        <v>148.99195121299999</v>
      </c>
      <c r="AV6" s="48"/>
      <c r="AW6" s="46">
        <f>SUM(AR6:AV6)</f>
        <v>148.99195121299999</v>
      </c>
      <c r="AX6" s="49">
        <f>SUM(B6,H6,N6,T6,Z6,AF6,AL6)</f>
        <v>6526.40247008599</v>
      </c>
      <c r="AY6" s="49">
        <f>SUM(AS6,AG6,AA6,U6,O6,I6,C6, AM6)</f>
        <v>13295.806826001968</v>
      </c>
      <c r="AZ6" s="49">
        <f>SUM(AT6,AH6,AB6,V6,P6,J6, AN6,D6)</f>
        <v>1502.4159578034839</v>
      </c>
      <c r="BA6" s="49">
        <f>SUM(AU6,AO6,AI6,AC6,W6,Q6,K6,E6)</f>
        <v>532.645840455545</v>
      </c>
      <c r="BB6" s="49">
        <f>SUM(AV6,AP6,AJ6,AD6,X6,R6,L6,F6)</f>
        <v>0</v>
      </c>
      <c r="BC6" s="49">
        <f>SUM(AX6:BB6)</f>
        <v>21857.27109434699</v>
      </c>
      <c r="BD6" s="506">
        <v>76154.738854973897</v>
      </c>
      <c r="BE6" s="503">
        <v>26512.168969435701</v>
      </c>
      <c r="BF6" s="504">
        <v>1150.55078311174</v>
      </c>
      <c r="BG6" s="505">
        <v>113.4689922156</v>
      </c>
      <c r="BH6" s="44"/>
      <c r="BI6" s="46">
        <f>SUM(BD6:BH6)</f>
        <v>103930.92759973694</v>
      </c>
      <c r="BJ6" s="484">
        <v>11051.3723700268</v>
      </c>
      <c r="BK6" s="481">
        <v>4189.1780120285403</v>
      </c>
      <c r="BL6" s="482">
        <v>870.105583253953</v>
      </c>
      <c r="BM6" s="483">
        <v>21.071105218150002</v>
      </c>
      <c r="BN6" s="485">
        <v>539.00543868179</v>
      </c>
      <c r="BO6" s="46">
        <f>SUM(BJ6:BN6)</f>
        <v>16670.732509209232</v>
      </c>
      <c r="BP6" s="670">
        <v>5480.6900938295303</v>
      </c>
      <c r="BQ6" s="667">
        <v>3570.7463088796899</v>
      </c>
      <c r="BR6" s="668">
        <v>311.35468604364002</v>
      </c>
      <c r="BS6" s="669">
        <v>2</v>
      </c>
      <c r="BT6" s="44"/>
      <c r="BU6" s="46">
        <f>SUM(BP6:BT6)</f>
        <v>9364.7910887528597</v>
      </c>
      <c r="BV6" s="730">
        <v>6683.4307242958103</v>
      </c>
      <c r="BW6" s="727">
        <v>2432.1294138503399</v>
      </c>
      <c r="BX6" s="728">
        <v>145.42086900462999</v>
      </c>
      <c r="BY6" s="729">
        <v>5.5</v>
      </c>
      <c r="BZ6" s="44"/>
      <c r="CA6" s="46">
        <f>SUM(BV6:BZ6)</f>
        <v>9266.48100715078</v>
      </c>
      <c r="CB6" s="585">
        <v>51143.635352186298</v>
      </c>
      <c r="CC6" s="582">
        <v>17663.534187278099</v>
      </c>
      <c r="CD6" s="583">
        <v>11519.235252041801</v>
      </c>
      <c r="CE6" s="584">
        <v>2690.6068616516</v>
      </c>
      <c r="CF6" s="586">
        <v>1637.0976084885699</v>
      </c>
      <c r="CG6" s="46">
        <f>SUM(CB6:CF6)</f>
        <v>84654.109261646387</v>
      </c>
      <c r="CH6" s="615">
        <v>4330.6181178306797</v>
      </c>
      <c r="CI6" s="612">
        <v>4164.8257469636801</v>
      </c>
      <c r="CJ6" s="613">
        <v>816.16723278251197</v>
      </c>
      <c r="CK6" s="614">
        <v>41.467609735380002</v>
      </c>
      <c r="CL6" s="616">
        <v>0.73001316592200005</v>
      </c>
      <c r="CM6" s="46">
        <f>SUM(CH6:CL6)</f>
        <v>9353.808720478175</v>
      </c>
      <c r="CN6" s="559">
        <v>31864.797400054402</v>
      </c>
      <c r="CO6" s="556">
        <v>83638.148807035104</v>
      </c>
      <c r="CP6" s="557">
        <v>19115.063606060699</v>
      </c>
      <c r="CQ6" s="558">
        <v>2756.3544944415698</v>
      </c>
      <c r="CR6" s="560">
        <v>380.11681224976502</v>
      </c>
      <c r="CS6" s="46">
        <f>SUM(CN6:CR6)</f>
        <v>137754.48111984154</v>
      </c>
      <c r="CT6" s="696">
        <v>14142.82742396</v>
      </c>
      <c r="CU6" s="693">
        <v>55611.963257714102</v>
      </c>
      <c r="CV6" s="694">
        <v>11293.5530280598</v>
      </c>
      <c r="CW6" s="695">
        <v>1513.55214433727</v>
      </c>
      <c r="CX6" s="697">
        <v>205.65950735906</v>
      </c>
      <c r="CY6" s="46">
        <f>SUM(CT6:CX6)</f>
        <v>82767.555361430233</v>
      </c>
      <c r="CZ6" s="465">
        <v>5462.6570508901104</v>
      </c>
      <c r="DA6" s="462">
        <v>8481.94284904284</v>
      </c>
      <c r="DB6" s="463">
        <v>4726.8803435330001</v>
      </c>
      <c r="DC6" s="464">
        <v>406.1957557321</v>
      </c>
      <c r="DD6" s="44"/>
      <c r="DE6" s="46">
        <f>SUM(CZ6:DD6)</f>
        <v>19077.675999198051</v>
      </c>
      <c r="DF6" s="765">
        <v>5056.2096636992201</v>
      </c>
      <c r="DG6" s="762">
        <v>21566.8790512429</v>
      </c>
      <c r="DH6" s="763">
        <v>19810.244018244499</v>
      </c>
      <c r="DI6" s="764">
        <v>5627.8976909747598</v>
      </c>
      <c r="DJ6" s="70"/>
      <c r="DK6" s="46">
        <f>SUM(DF6:DJ6)</f>
        <v>52061.230424161375</v>
      </c>
      <c r="DL6" s="533">
        <v>2062.0629486859002</v>
      </c>
      <c r="DM6" s="530">
        <v>6780.3626488107802</v>
      </c>
      <c r="DN6" s="531">
        <v>3152.52766489121</v>
      </c>
      <c r="DO6" s="532">
        <v>724.16470694207999</v>
      </c>
      <c r="DP6" s="70"/>
      <c r="DQ6" s="46">
        <f>SUM(DL6:DP6)</f>
        <v>12719.117969329969</v>
      </c>
      <c r="DR6" s="648">
        <v>4334.1207347262898</v>
      </c>
      <c r="DS6" s="645">
        <v>9132.6145454140205</v>
      </c>
      <c r="DT6" s="646">
        <v>7581.6088998830501</v>
      </c>
      <c r="DU6" s="647">
        <v>1217.6221911799871</v>
      </c>
      <c r="DV6" s="649">
        <v>22.373480297878999</v>
      </c>
      <c r="DW6" s="46">
        <f>SUM(DR6:DV6)</f>
        <v>22288.339851501227</v>
      </c>
      <c r="DX6" s="51">
        <f>SUM(DR6,DL6,DF6,CZ6,CT6,CN6,CH6,CB6,BV6,BP6,BJ6,BD6)</f>
        <v>217767.16073515895</v>
      </c>
      <c r="DY6" s="51">
        <f>SUM(DS6,DM6,DG6,DA6,CU6,CO6,CI6,CC6,BW6,BQ6,BK6,BE6)</f>
        <v>243744.49379769579</v>
      </c>
      <c r="DZ6" s="51">
        <f>SUM(DT6,DN6,DH6,DB6,CV6,CP6,CJ6,CD6,BX6,BR6,BL6,BF6)</f>
        <v>80492.71196691056</v>
      </c>
      <c r="EA6" s="51">
        <f>SUM(DU6,DO6,DI6,DC6,CW6,CQ6,CK6,CE6,BY6,BS6,BM6,BG6)</f>
        <v>15119.901552428497</v>
      </c>
      <c r="EB6" s="51">
        <f>SUM(DV6,DP6,DJ6,DD6,CX6,CR6,CL6,CF6,BZ6,BT6,BN6,BH6)</f>
        <v>2784.9828602429861</v>
      </c>
      <c r="EC6" s="51">
        <f>SUM(DX6:EB6)</f>
        <v>559909.25091243675</v>
      </c>
      <c r="ED6" s="410">
        <v>21993.4652703192</v>
      </c>
      <c r="EE6" s="407">
        <v>84895.738989316698</v>
      </c>
      <c r="EF6" s="408">
        <v>11502.952585836099</v>
      </c>
      <c r="EG6" s="409">
        <v>4705.4809580876099</v>
      </c>
      <c r="EH6" s="411">
        <v>1212.6783018764399</v>
      </c>
      <c r="EI6" s="46">
        <f t="shared" ref="EI6:EI16" si="1">SUM(ED6:EH6)</f>
        <v>124310.31610543604</v>
      </c>
      <c r="EJ6" s="274">
        <v>2123.22940196953</v>
      </c>
      <c r="EK6" s="271">
        <v>3192.65213933413</v>
      </c>
      <c r="EL6" s="272">
        <v>651.93789222869998</v>
      </c>
      <c r="EM6" s="273">
        <v>76.75</v>
      </c>
      <c r="EN6" s="48"/>
      <c r="EO6" s="46">
        <f t="shared" ref="EO6:EO16" si="2">SUM(EJ6:EN6)</f>
        <v>6044.5694335323597</v>
      </c>
      <c r="EP6" s="326">
        <v>641341.95505188103</v>
      </c>
      <c r="EQ6" s="323">
        <v>149463.69458124999</v>
      </c>
      <c r="ER6" s="324">
        <v>16692.905396129099</v>
      </c>
      <c r="ES6" s="325">
        <v>5021.5461182819399</v>
      </c>
      <c r="ET6" s="327">
        <v>426.89346758883602</v>
      </c>
      <c r="EU6" s="46">
        <f t="shared" ref="EU6:EU16" si="3">SUM(EP6:ET6)</f>
        <v>812946.99461513082</v>
      </c>
      <c r="EV6" s="374">
        <v>145296.827805637</v>
      </c>
      <c r="EW6" s="371">
        <v>24329.369914676099</v>
      </c>
      <c r="EX6" s="372">
        <v>995.18921984398003</v>
      </c>
      <c r="EY6" s="373">
        <v>135.46918997588</v>
      </c>
      <c r="EZ6" s="44"/>
      <c r="FA6" s="46">
        <f t="shared" ref="FA6:FA16" si="4">SUM(EV6:EZ6)</f>
        <v>170756.85613013295</v>
      </c>
      <c r="FB6" s="435">
        <v>63232.280143595999</v>
      </c>
      <c r="FC6" s="432">
        <v>2245.6004653556802</v>
      </c>
      <c r="FD6" s="433">
        <v>16.059780570619999</v>
      </c>
      <c r="FE6" s="434">
        <v>50.45184556041</v>
      </c>
      <c r="FF6" s="70"/>
      <c r="FG6" s="46">
        <f t="shared" ref="FG6:FG14" si="5">SUM(FB6:FF6)</f>
        <v>65544.392235082705</v>
      </c>
      <c r="FH6" s="248">
        <v>495101.53802298702</v>
      </c>
      <c r="FI6" s="245">
        <v>289016.68615858199</v>
      </c>
      <c r="FJ6" s="246">
        <v>181851.047591159</v>
      </c>
      <c r="FK6" s="247">
        <v>1862.07392882661</v>
      </c>
      <c r="FL6" s="70"/>
      <c r="FM6" s="46">
        <f t="shared" ref="FM6:FM16" si="6">SUM(FH6:FL6)</f>
        <v>967831.34570155456</v>
      </c>
      <c r="FN6" s="302">
        <v>236075.75436617501</v>
      </c>
      <c r="FO6" s="299">
        <v>346274.80936986703</v>
      </c>
      <c r="FP6" s="300">
        <v>701871.81533012004</v>
      </c>
      <c r="FQ6" s="301">
        <v>354713.10658369702</v>
      </c>
      <c r="FR6" s="303">
        <v>6639.6738514046701</v>
      </c>
      <c r="FS6" s="46">
        <f t="shared" ref="FS6:FS16" si="7">SUM(FN6:FR6)</f>
        <v>1645575.1595012636</v>
      </c>
      <c r="FT6" s="349">
        <v>555566.258660472</v>
      </c>
      <c r="FU6" s="346">
        <v>658488.26667321695</v>
      </c>
      <c r="FV6" s="347">
        <v>517059.06110939599</v>
      </c>
      <c r="FW6" s="348">
        <v>137099.62463215599</v>
      </c>
      <c r="FX6" s="350">
        <v>6703.4304323475199</v>
      </c>
      <c r="FY6" s="46">
        <f t="shared" ref="FY6:FY14" si="8">SUM(FT6:FX6)</f>
        <v>1874916.6415075886</v>
      </c>
      <c r="FZ6" s="224">
        <v>788.53590365220998</v>
      </c>
      <c r="GA6" s="785">
        <v>658.71907275739306</v>
      </c>
      <c r="GB6" s="786">
        <v>390.82498851067101</v>
      </c>
      <c r="GC6" s="786">
        <v>55.510577092449999</v>
      </c>
      <c r="GD6" s="48"/>
      <c r="GE6" s="46">
        <f t="shared" ref="GE6:GE14" si="9">SUM(FZ6:GD6)</f>
        <v>1893.590542012724</v>
      </c>
      <c r="GF6" s="49">
        <f>SUM(FZ6,FT6,FN6,FH6,FB6,EV6,EP6,EJ6,ED6)</f>
        <v>2161519.8446266884</v>
      </c>
      <c r="GG6" s="49">
        <f>SUM(GA6,FU6,FO6,FI6,FC6,EW6,EQ6,EK6,EE6)</f>
        <v>1558565.5373643558</v>
      </c>
      <c r="GH6" s="49">
        <f>SUM(GB6,FV6,FP6,FJ6,FD6,EX6,ER6,EL6,EF6)</f>
        <v>1431031.7938937941</v>
      </c>
      <c r="GI6" s="49">
        <f>SUM(GC6,FW6,FQ6,FK6,FE6,EY6,ES6,EM6,EG6)</f>
        <v>503720.01383367786</v>
      </c>
      <c r="GJ6" s="49">
        <f>SUM(GD6,FX6,FR6,FL6,FF6,EZ6,ET6,EN6,EH6)</f>
        <v>14982.676053217465</v>
      </c>
      <c r="GK6" s="49">
        <f t="shared" ref="GK6:GK16" si="10">SUM(GF6:GJ6)</f>
        <v>5669819.8657717342</v>
      </c>
      <c r="GL6" s="46"/>
      <c r="GM6" s="49">
        <f t="shared" ref="GM6:GO16" si="11">SUM(GF6,DX6,AX6)</f>
        <v>2385813.4078319333</v>
      </c>
      <c r="GN6" s="49">
        <f t="shared" si="11"/>
        <v>1815605.8379880534</v>
      </c>
      <c r="GO6" s="49">
        <f t="shared" si="11"/>
        <v>1513026.9218185081</v>
      </c>
      <c r="GP6" s="49">
        <f>SUM(GI6,EA6,BA6)</f>
        <v>519372.5612265619</v>
      </c>
      <c r="GQ6" s="49">
        <f>SUM(GJ6,EB6,BB6)</f>
        <v>17767.658913460451</v>
      </c>
      <c r="GR6" s="49">
        <f>SUM(GM6:GQ6)</f>
        <v>6251586.3877785169</v>
      </c>
    </row>
    <row r="7" spans="1:200" s="43" customFormat="1">
      <c r="A7" s="43" t="s">
        <v>34</v>
      </c>
      <c r="B7" s="70"/>
      <c r="C7" s="70"/>
      <c r="D7" s="45"/>
      <c r="E7" s="44"/>
      <c r="F7" s="46"/>
      <c r="G7" s="46">
        <f t="shared" si="0"/>
        <v>0</v>
      </c>
      <c r="H7" s="148">
        <v>18.75211122907</v>
      </c>
      <c r="I7" s="146">
        <v>13.407878058470001</v>
      </c>
      <c r="J7" s="47"/>
      <c r="K7" s="147">
        <v>4.5</v>
      </c>
      <c r="L7" s="46"/>
      <c r="M7" s="46">
        <f t="shared" ref="M7:M16" si="12">SUM(H7:L7)</f>
        <v>36.65998928754</v>
      </c>
      <c r="N7" s="46"/>
      <c r="O7" s="46"/>
      <c r="P7" s="46"/>
      <c r="Q7" s="46"/>
      <c r="R7" s="46"/>
      <c r="S7" s="46">
        <f t="shared" ref="S7:S16" si="13">SUM(N7:R7)</f>
        <v>0</v>
      </c>
      <c r="T7" s="46"/>
      <c r="U7" s="46"/>
      <c r="V7" s="46"/>
      <c r="W7" s="46"/>
      <c r="X7" s="46"/>
      <c r="Y7" s="46">
        <f t="shared" ref="Y7:Y16" si="14">SUM(T7:X7)</f>
        <v>0</v>
      </c>
      <c r="Z7" s="47"/>
      <c r="AA7" s="70"/>
      <c r="AB7" s="48"/>
      <c r="AC7" s="48"/>
      <c r="AD7" s="46"/>
      <c r="AE7" s="46">
        <f t="shared" ref="AE7:AE16" si="15">SUM(Z7:AD7)</f>
        <v>0</v>
      </c>
      <c r="AF7" s="46"/>
      <c r="AG7" s="183">
        <v>4.0870765205300001</v>
      </c>
      <c r="AH7" s="47"/>
      <c r="AI7" s="184">
        <v>4.9636072328300003</v>
      </c>
      <c r="AJ7" s="46"/>
      <c r="AK7" s="46">
        <f t="shared" ref="AK7:AK16" si="16">SUM(AF7:AJ7)</f>
        <v>9.0506837533600013</v>
      </c>
      <c r="AL7" s="46"/>
      <c r="AM7" s="46"/>
      <c r="AN7" s="46"/>
      <c r="AO7" s="115">
        <v>0.75</v>
      </c>
      <c r="AP7" s="46"/>
      <c r="AQ7" s="46">
        <f t="shared" ref="AQ7:AQ16" si="17">SUM(AL7:AP7)</f>
        <v>0.75</v>
      </c>
      <c r="AR7" s="46"/>
      <c r="AS7" s="46"/>
      <c r="AT7" s="46"/>
      <c r="AU7" s="70"/>
      <c r="AV7" s="46"/>
      <c r="AW7" s="46">
        <f t="shared" ref="AW7:AW16" si="18">SUM(AR7:AV7)</f>
        <v>0</v>
      </c>
      <c r="AX7" s="49">
        <f t="shared" ref="AX7:AX16" si="19">SUM(AR7,AF7,Z7,T7,N7,H7,B7,AL7)</f>
        <v>18.75211122907</v>
      </c>
      <c r="AY7" s="49">
        <f t="shared" ref="AY7:AY16" si="20">SUM(AS7,AG7,AA7,U7,O7,I7,C7, AM7)</f>
        <v>17.494954579000002</v>
      </c>
      <c r="AZ7" s="49">
        <f t="shared" ref="AZ7:AZ16" si="21">SUM(AT7,AH7,AB7,V7,P7,J7, AN7,D7)</f>
        <v>0</v>
      </c>
      <c r="BA7" s="49">
        <f>SUM(AU7,AO7,AI7,AC7,W7,Q7,K7)</f>
        <v>10.21360723283</v>
      </c>
      <c r="BB7" s="49">
        <f t="shared" ref="BB7:BB16" si="22">SUM(F7,L7,R7,X7,AD7,AJ7,AP7,AV7)</f>
        <v>0</v>
      </c>
      <c r="BC7" s="49">
        <f t="shared" ref="BC7:BC16" si="23">SUM(AX7:BB7)</f>
        <v>46.460673040900005</v>
      </c>
      <c r="BD7" s="509">
        <v>20.023334159760001</v>
      </c>
      <c r="BE7" s="507">
        <v>6.2835677989900001</v>
      </c>
      <c r="BF7" s="70"/>
      <c r="BG7" s="508">
        <v>3.5</v>
      </c>
      <c r="BH7" s="46"/>
      <c r="BI7" s="46">
        <f t="shared" ref="BI7:BI16" si="24">SUM(BD7:BH7)</f>
        <v>29.80690195875</v>
      </c>
      <c r="BJ7" s="489">
        <v>4131.1927400682098</v>
      </c>
      <c r="BK7" s="486">
        <v>6816.3842280798299</v>
      </c>
      <c r="BL7" s="487">
        <v>4514.3371592661797</v>
      </c>
      <c r="BM7" s="488">
        <v>1057.6488117101601</v>
      </c>
      <c r="BN7" s="70"/>
      <c r="BO7" s="46">
        <f t="shared" ref="BO7:BO16" si="25">SUM(BJ7:BN7)</f>
        <v>16519.562939124382</v>
      </c>
      <c r="BP7" s="674">
        <v>637.96900115525204</v>
      </c>
      <c r="BQ7" s="671">
        <v>3165.2562122921199</v>
      </c>
      <c r="BR7" s="672">
        <v>4817.5289349075001</v>
      </c>
      <c r="BS7" s="673">
        <v>539.364357720881</v>
      </c>
      <c r="BT7" s="675">
        <v>38.231208115400001</v>
      </c>
      <c r="BU7" s="46">
        <f t="shared" ref="BU7:BU16" si="26">SUM(BP7:BT7)</f>
        <v>9198.3497141911521</v>
      </c>
      <c r="BV7" s="733">
        <v>6.5968095767200001</v>
      </c>
      <c r="BW7" s="731">
        <v>84.12225584414</v>
      </c>
      <c r="BX7" s="44"/>
      <c r="BY7" s="732">
        <v>3</v>
      </c>
      <c r="BZ7" s="50"/>
      <c r="CA7" s="46">
        <f t="shared" ref="CA7:CA16" si="27">SUM(BV7:BZ7)</f>
        <v>93.719065420860005</v>
      </c>
      <c r="CB7" s="590">
        <v>146.97665760575001</v>
      </c>
      <c r="CC7" s="587">
        <v>106.54811897271</v>
      </c>
      <c r="CD7" s="588">
        <v>303.38067744252999</v>
      </c>
      <c r="CE7" s="589">
        <v>4</v>
      </c>
      <c r="CF7" s="50"/>
      <c r="CG7" s="46">
        <f t="shared" ref="CG7:CG16" si="28">SUM(CB7:CF7)</f>
        <v>560.90545402098996</v>
      </c>
      <c r="CH7" s="620">
        <v>448.94906125741397</v>
      </c>
      <c r="CI7" s="617">
        <v>927.45675701610503</v>
      </c>
      <c r="CJ7" s="618">
        <v>695.025112783748</v>
      </c>
      <c r="CK7" s="619">
        <v>165.54097534663001</v>
      </c>
      <c r="CL7" s="621">
        <v>50.95884482033</v>
      </c>
      <c r="CM7" s="46">
        <f t="shared" ref="CM7:CM14" si="29">SUM(CH7:CL7)</f>
        <v>2287.9307512242272</v>
      </c>
      <c r="CN7" s="44"/>
      <c r="CO7" s="561">
        <v>45.142346630756002</v>
      </c>
      <c r="CP7" s="562">
        <v>495.857687985881</v>
      </c>
      <c r="CQ7" s="563">
        <v>61.885222963259999</v>
      </c>
      <c r="CR7" s="44"/>
      <c r="CS7" s="46">
        <f t="shared" ref="CS7:CS16" si="30">SUM(CN7:CR7)</f>
        <v>602.88525757989703</v>
      </c>
      <c r="CT7" s="70"/>
      <c r="CU7" s="698">
        <v>34.204600068399998</v>
      </c>
      <c r="CV7" s="699">
        <v>83.254289443549993</v>
      </c>
      <c r="CW7" s="700">
        <v>12.503719488790001</v>
      </c>
      <c r="CX7" s="46"/>
      <c r="CY7" s="46">
        <f t="shared" ref="CY7:CY16" si="31">SUM(CT7:CX7)</f>
        <v>129.96260900074</v>
      </c>
      <c r="CZ7" s="46"/>
      <c r="DA7" s="48"/>
      <c r="DB7" s="46"/>
      <c r="DC7" s="466">
        <v>0.25</v>
      </c>
      <c r="DD7" s="46"/>
      <c r="DE7" s="46">
        <f t="shared" ref="DE7:DE16" si="32">SUM(CZ7:DD7)</f>
        <v>0.25</v>
      </c>
      <c r="DF7" s="769">
        <v>50.663062554062002</v>
      </c>
      <c r="DG7" s="766">
        <v>208.43321338491</v>
      </c>
      <c r="DH7" s="767">
        <v>207.32436452866301</v>
      </c>
      <c r="DI7" s="768">
        <v>52.02089255528</v>
      </c>
      <c r="DJ7" s="46"/>
      <c r="DK7" s="46">
        <f t="shared" ref="DK7:DK16" si="33">SUM(DF7:DJ7)</f>
        <v>518.441533022915</v>
      </c>
      <c r="DL7" s="46"/>
      <c r="DM7" s="47"/>
      <c r="DN7" s="48"/>
      <c r="DO7" s="534">
        <v>0.75</v>
      </c>
      <c r="DP7" s="46"/>
      <c r="DQ7" s="46">
        <f t="shared" ref="DQ7:DQ16" si="34">SUM(DL7:DP7)</f>
        <v>0.75</v>
      </c>
      <c r="DR7" s="46"/>
      <c r="DS7" s="44"/>
      <c r="DT7" s="48"/>
      <c r="DU7" s="70"/>
      <c r="DV7" s="46"/>
      <c r="DW7" s="46">
        <f t="shared" ref="DW7:DW16" si="35">SUM(DR7:DV7)</f>
        <v>0</v>
      </c>
      <c r="DX7" s="51">
        <f t="shared" ref="DX7:DZ16" si="36">SUM(DR7,DL7,DF7,CZ7,CT7,CN7,CH7,CB7,BV7,BP7,BJ7,BD7)</f>
        <v>5442.3706663771682</v>
      </c>
      <c r="DY7" s="51">
        <f t="shared" si="36"/>
        <v>11393.831300087961</v>
      </c>
      <c r="DZ7" s="51">
        <f t="shared" si="36"/>
        <v>11116.708226358052</v>
      </c>
      <c r="EA7" s="51">
        <f t="shared" ref="EA7:EA16" si="37">SUM(DU7,DO7,DI7,DC7,CW7,CQ7,CK7,CE7,BY7,BS7,BM7,BG7)</f>
        <v>1900.4639797850011</v>
      </c>
      <c r="EB7" s="51">
        <f t="shared" ref="EB7:EB16" si="38">SUM(BH7,BN7,BT7,BZ7,CF7,CL7,CR7,CX7,DD7,DJ7,DP7,DV7)</f>
        <v>89.190052935729994</v>
      </c>
      <c r="EC7" s="51">
        <f t="shared" ref="EC7:EC16" si="39">SUM(DX7:EB7)</f>
        <v>29942.564225543912</v>
      </c>
      <c r="ED7" s="70"/>
      <c r="EE7" s="70"/>
      <c r="EF7" s="412">
        <v>62.5590322328</v>
      </c>
      <c r="EG7" s="413">
        <v>19.963241357510999</v>
      </c>
      <c r="EH7" s="48"/>
      <c r="EI7" s="46">
        <f t="shared" si="1"/>
        <v>82.522273590311002</v>
      </c>
      <c r="EJ7" s="46"/>
      <c r="EK7" s="46"/>
      <c r="EL7" s="46"/>
      <c r="EM7" s="275">
        <v>0.25</v>
      </c>
      <c r="EN7" s="46"/>
      <c r="EO7" s="46">
        <f>SUM(EJ7:EN7)</f>
        <v>0.25</v>
      </c>
      <c r="EP7" s="52"/>
      <c r="EQ7" s="48"/>
      <c r="ER7" s="48"/>
      <c r="ES7" s="328">
        <v>2.25</v>
      </c>
      <c r="ET7" s="48"/>
      <c r="EU7" s="46">
        <f t="shared" si="3"/>
        <v>2.25</v>
      </c>
      <c r="EV7" s="70"/>
      <c r="EW7" s="375">
        <v>8.7515286281200009</v>
      </c>
      <c r="EX7" s="47"/>
      <c r="EY7" s="376">
        <v>7.5</v>
      </c>
      <c r="EZ7" s="48"/>
      <c r="FA7" s="46">
        <f t="shared" si="4"/>
        <v>16.251528628119999</v>
      </c>
      <c r="FB7" s="70"/>
      <c r="FC7" s="436">
        <v>4.2939526734299998</v>
      </c>
      <c r="FD7" s="46"/>
      <c r="FE7" s="437">
        <v>0.75</v>
      </c>
      <c r="FF7" s="46"/>
      <c r="FG7" s="46">
        <f t="shared" si="5"/>
        <v>5.0439526734299998</v>
      </c>
      <c r="FH7" s="52"/>
      <c r="FI7" s="70"/>
      <c r="FJ7" s="48"/>
      <c r="FK7" s="249">
        <v>0.25</v>
      </c>
      <c r="FL7" s="48"/>
      <c r="FM7" s="46">
        <f t="shared" si="6"/>
        <v>0.25</v>
      </c>
      <c r="FN7" s="48"/>
      <c r="FO7" s="48"/>
      <c r="FP7" s="46"/>
      <c r="FQ7" s="47"/>
      <c r="FR7" s="48"/>
      <c r="FS7" s="46">
        <f t="shared" si="7"/>
        <v>0</v>
      </c>
      <c r="FT7" s="70"/>
      <c r="FU7" s="70"/>
      <c r="FV7" s="52"/>
      <c r="FW7" s="70"/>
      <c r="FX7" s="48"/>
      <c r="FY7" s="46">
        <f t="shared" si="8"/>
        <v>0</v>
      </c>
      <c r="FZ7" s="47"/>
      <c r="GA7" s="70"/>
      <c r="GB7" s="48"/>
      <c r="GC7" s="70"/>
      <c r="GD7" s="48"/>
      <c r="GE7" s="46">
        <f t="shared" si="9"/>
        <v>0</v>
      </c>
      <c r="GF7" s="49">
        <f t="shared" ref="GF7:GG16" si="40">SUM(FZ7,FT7,FN7,FH7,FB7,EV7,EP7,EJ7,ED7)</f>
        <v>0</v>
      </c>
      <c r="GG7" s="49">
        <f t="shared" si="40"/>
        <v>13.045481301550002</v>
      </c>
      <c r="GH7" s="49">
        <f t="shared" ref="GH7:GH16" si="41">SUM(GB7,FV7,FP7,FJ7,FD7,EX7,ER7,EL7,EF7)</f>
        <v>62.5590322328</v>
      </c>
      <c r="GI7" s="49">
        <f t="shared" ref="GI7:GI16" si="42">SUM(GC7,FW7,FQ7,FK7,FE7,EY7,ES7,EM7,EG7)</f>
        <v>30.963241357510999</v>
      </c>
      <c r="GJ7" s="49">
        <f>SUM(EH7,EN7,ET7,EZ7,FF7,FL7,FR7,FX7,GD7)</f>
        <v>0</v>
      </c>
      <c r="GK7" s="49">
        <f t="shared" si="10"/>
        <v>106.567754891861</v>
      </c>
      <c r="GL7" s="46"/>
      <c r="GM7" s="49">
        <f t="shared" si="11"/>
        <v>5461.1227776062378</v>
      </c>
      <c r="GN7" s="49">
        <f t="shared" si="11"/>
        <v>11424.371735968511</v>
      </c>
      <c r="GO7" s="49">
        <f t="shared" si="11"/>
        <v>11179.267258590853</v>
      </c>
      <c r="GP7" s="49">
        <f t="shared" ref="GP7:GP16" si="43">SUM(GI7,EA7,BA7)</f>
        <v>1941.6408283753422</v>
      </c>
      <c r="GQ7" s="49">
        <f t="shared" ref="GQ7:GQ16" si="44">SUM(GJ7,EB7,BB7)</f>
        <v>89.190052935729994</v>
      </c>
      <c r="GR7" s="49">
        <f t="shared" ref="GR7:GR16" si="45">SUM(GK7,EC7,BC7)</f>
        <v>30095.592653476673</v>
      </c>
    </row>
    <row r="8" spans="1:200" s="43" customFormat="1">
      <c r="A8" s="43" t="s">
        <v>35</v>
      </c>
      <c r="B8" s="92">
        <v>60.810761323439998</v>
      </c>
      <c r="C8" s="89">
        <v>601.50764176020004</v>
      </c>
      <c r="D8" s="90">
        <v>4.0637188375499997</v>
      </c>
      <c r="E8" s="91">
        <v>14.75</v>
      </c>
      <c r="F8" s="46"/>
      <c r="G8" s="46">
        <f t="shared" si="0"/>
        <v>681.13212192119011</v>
      </c>
      <c r="H8" s="139">
        <v>1571.27171775849</v>
      </c>
      <c r="I8" s="137">
        <v>26.084352222829999</v>
      </c>
      <c r="J8" s="46"/>
      <c r="K8" s="138">
        <v>9.75</v>
      </c>
      <c r="L8" s="46"/>
      <c r="M8" s="46">
        <f t="shared" si="12"/>
        <v>1607.1060699813199</v>
      </c>
      <c r="N8" s="46"/>
      <c r="O8" s="47"/>
      <c r="P8" s="46"/>
      <c r="Q8" s="47"/>
      <c r="R8" s="46"/>
      <c r="S8" s="46">
        <f t="shared" si="13"/>
        <v>0</v>
      </c>
      <c r="T8" s="46"/>
      <c r="U8" s="46"/>
      <c r="V8" s="46"/>
      <c r="W8" s="46"/>
      <c r="X8" s="46"/>
      <c r="Y8" s="46">
        <f t="shared" si="14"/>
        <v>0</v>
      </c>
      <c r="Z8" s="209">
        <v>608.06264757890006</v>
      </c>
      <c r="AA8" s="206">
        <v>1461.8279497256101</v>
      </c>
      <c r="AB8" s="207">
        <v>19.576086099969999</v>
      </c>
      <c r="AC8" s="208">
        <v>5</v>
      </c>
      <c r="AD8" s="46"/>
      <c r="AE8" s="46">
        <f t="shared" si="15"/>
        <v>2094.4666834044801</v>
      </c>
      <c r="AF8" s="47"/>
      <c r="AG8" s="175">
        <v>60.648541270099997</v>
      </c>
      <c r="AH8" s="176">
        <v>10.73964337</v>
      </c>
      <c r="AI8" s="177">
        <v>1.25</v>
      </c>
      <c r="AJ8" s="46"/>
      <c r="AK8" s="46">
        <f t="shared" si="16"/>
        <v>72.638184640099993</v>
      </c>
      <c r="AL8" s="47"/>
      <c r="AM8" s="111">
        <v>11.30437228842</v>
      </c>
      <c r="AN8" s="46"/>
      <c r="AO8" s="112">
        <v>0.75</v>
      </c>
      <c r="AP8" s="46"/>
      <c r="AQ8" s="46">
        <f t="shared" si="17"/>
        <v>12.05437228842</v>
      </c>
      <c r="AR8" s="48"/>
      <c r="AS8" s="48"/>
      <c r="AT8" s="46"/>
      <c r="AU8" s="46"/>
      <c r="AV8" s="46"/>
      <c r="AW8" s="46">
        <f t="shared" si="18"/>
        <v>0</v>
      </c>
      <c r="AX8" s="49">
        <f t="shared" si="19"/>
        <v>2240.1451266608301</v>
      </c>
      <c r="AY8" s="49">
        <f t="shared" si="20"/>
        <v>2161.3728572671598</v>
      </c>
      <c r="AZ8" s="49">
        <f t="shared" si="21"/>
        <v>34.379448307520001</v>
      </c>
      <c r="BA8" s="49">
        <f>SUM(AU8, AI8,AC8,W8,Q8,K8,E8, AO8)</f>
        <v>31.5</v>
      </c>
      <c r="BB8" s="49">
        <f>SUM(F8,L8,R8,X8,AD8,AJ8,AP8,AV8)</f>
        <v>0</v>
      </c>
      <c r="BC8" s="49">
        <f t="shared" si="23"/>
        <v>4467.3974322355098</v>
      </c>
      <c r="BD8" s="499">
        <v>5525.9140068856104</v>
      </c>
      <c r="BE8" s="499">
        <v>405.80674820956</v>
      </c>
      <c r="BF8" s="499">
        <v>7.7450924454900001</v>
      </c>
      <c r="BG8" s="499">
        <v>10.25</v>
      </c>
      <c r="BH8" s="46"/>
      <c r="BI8" s="46">
        <f t="shared" si="24"/>
        <v>5949.7158475406604</v>
      </c>
      <c r="BJ8" s="477">
        <v>9346.9772375368993</v>
      </c>
      <c r="BK8" s="476">
        <v>1449.4952375774701</v>
      </c>
      <c r="BL8" s="47"/>
      <c r="BM8" s="47"/>
      <c r="BN8" s="46"/>
      <c r="BO8" s="46">
        <f t="shared" si="25"/>
        <v>10796.472475114369</v>
      </c>
      <c r="BP8" s="663">
        <v>2448.0315501566602</v>
      </c>
      <c r="BQ8" s="661">
        <v>1108.78619924345</v>
      </c>
      <c r="BR8" s="50"/>
      <c r="BS8" s="662">
        <v>3</v>
      </c>
      <c r="BT8" s="46"/>
      <c r="BU8" s="46">
        <f t="shared" si="26"/>
        <v>3559.8177494001102</v>
      </c>
      <c r="BV8" s="722">
        <v>16885.684141392499</v>
      </c>
      <c r="BW8" s="720">
        <v>392.57581058394999</v>
      </c>
      <c r="BX8" s="44"/>
      <c r="BY8" s="721">
        <v>1</v>
      </c>
      <c r="BZ8" s="46"/>
      <c r="CA8" s="46">
        <f t="shared" si="27"/>
        <v>17279.259951976448</v>
      </c>
      <c r="CB8" s="578">
        <v>54945.878171228003</v>
      </c>
      <c r="CC8" s="575">
        <v>1654.9793049953801</v>
      </c>
      <c r="CD8" s="576">
        <v>20.524372372199998</v>
      </c>
      <c r="CE8" s="577">
        <v>0.5</v>
      </c>
      <c r="CF8" s="50"/>
      <c r="CG8" s="46">
        <f t="shared" si="28"/>
        <v>56621.881848595585</v>
      </c>
      <c r="CH8" s="607">
        <v>15009.2309286706</v>
      </c>
      <c r="CI8" s="605">
        <v>1628.15810429874</v>
      </c>
      <c r="CJ8" s="606">
        <v>3.1524316919499999</v>
      </c>
      <c r="CK8" s="48"/>
      <c r="CL8" s="46"/>
      <c r="CM8" s="46">
        <f t="shared" si="29"/>
        <v>16640.541464661288</v>
      </c>
      <c r="CN8" s="551">
        <v>4512.3943514749099</v>
      </c>
      <c r="CO8" s="549">
        <v>7.9115772097969996</v>
      </c>
      <c r="CP8" s="550">
        <v>4.4526935688</v>
      </c>
      <c r="CQ8" s="70"/>
      <c r="CR8" s="46"/>
      <c r="CS8" s="46">
        <f t="shared" si="30"/>
        <v>4524.7586222535065</v>
      </c>
      <c r="CT8" s="688">
        <v>55495.417534314998</v>
      </c>
      <c r="CU8" s="685">
        <v>1908.91056914198</v>
      </c>
      <c r="CV8" s="686">
        <v>10.040300389255</v>
      </c>
      <c r="CW8" s="687">
        <v>4.7394623327999996</v>
      </c>
      <c r="CX8" s="46"/>
      <c r="CY8" s="46">
        <f t="shared" si="31"/>
        <v>57419.107866179038</v>
      </c>
      <c r="CZ8" s="458">
        <v>2090.20634711095</v>
      </c>
      <c r="DA8" s="456">
        <v>586.77434561478003</v>
      </c>
      <c r="DB8" s="70"/>
      <c r="DC8" s="457">
        <v>21.75</v>
      </c>
      <c r="DD8" s="46"/>
      <c r="DE8" s="46">
        <f t="shared" si="32"/>
        <v>2698.73069272573</v>
      </c>
      <c r="DF8" s="757">
        <v>2329.21842171958</v>
      </c>
      <c r="DG8" s="754">
        <v>1565.6810323104401</v>
      </c>
      <c r="DH8" s="755">
        <v>108.36702743602</v>
      </c>
      <c r="DI8" s="756">
        <v>32</v>
      </c>
      <c r="DJ8" s="46"/>
      <c r="DK8" s="46">
        <f t="shared" si="33"/>
        <v>4035.2664814660402</v>
      </c>
      <c r="DL8" s="525">
        <v>1475.1542133750499</v>
      </c>
      <c r="DM8" s="522">
        <v>632.86707428898001</v>
      </c>
      <c r="DN8" s="523">
        <v>39.602232304849998</v>
      </c>
      <c r="DO8" s="524">
        <v>53.353468251869998</v>
      </c>
      <c r="DP8" s="46"/>
      <c r="DQ8" s="46">
        <f t="shared" si="34"/>
        <v>2200.9769882207497</v>
      </c>
      <c r="DR8" s="641">
        <v>1113.40228523979</v>
      </c>
      <c r="DS8" s="639">
        <v>438.70231000104002</v>
      </c>
      <c r="DT8" s="70"/>
      <c r="DU8" s="640">
        <v>17</v>
      </c>
      <c r="DV8" s="48"/>
      <c r="DW8" s="46">
        <f t="shared" si="35"/>
        <v>1569.1045952408299</v>
      </c>
      <c r="DX8" s="51">
        <f t="shared" si="36"/>
        <v>171177.50918910553</v>
      </c>
      <c r="DY8" s="51">
        <f t="shared" si="36"/>
        <v>11780.648313475567</v>
      </c>
      <c r="DZ8" s="51">
        <f t="shared" si="36"/>
        <v>193.88415020856499</v>
      </c>
      <c r="EA8" s="51">
        <f t="shared" si="37"/>
        <v>143.59293058467</v>
      </c>
      <c r="EB8" s="51">
        <f t="shared" si="38"/>
        <v>0</v>
      </c>
      <c r="EC8" s="51">
        <f t="shared" si="39"/>
        <v>183295.63458337434</v>
      </c>
      <c r="ED8" s="406">
        <v>305182.59644952801</v>
      </c>
      <c r="EE8" s="403">
        <v>4123.07953838506</v>
      </c>
      <c r="EF8" s="404">
        <v>40.719535598740002</v>
      </c>
      <c r="EG8" s="405">
        <v>86.533979138900008</v>
      </c>
      <c r="EH8" s="48"/>
      <c r="EI8" s="46">
        <f>SUM(ED8:EH8)</f>
        <v>309432.92950265069</v>
      </c>
      <c r="EJ8" s="270">
        <v>22612.500300305699</v>
      </c>
      <c r="EK8" s="268">
        <v>794.55289235291104</v>
      </c>
      <c r="EL8" s="70"/>
      <c r="EM8" s="269">
        <v>39</v>
      </c>
      <c r="EN8" s="48"/>
      <c r="EO8" s="46">
        <f>SUM(EJ8:EN8)</f>
        <v>23446.053192658612</v>
      </c>
      <c r="EP8" s="322">
        <v>202057.37069036701</v>
      </c>
      <c r="EQ8" s="320">
        <v>2386.6279612666699</v>
      </c>
      <c r="ER8" s="70"/>
      <c r="ES8" s="321">
        <v>42.5</v>
      </c>
      <c r="ET8" s="52"/>
      <c r="EU8" s="46">
        <f t="shared" si="3"/>
        <v>204486.49865163368</v>
      </c>
      <c r="EV8" s="367">
        <v>94658.1832871886</v>
      </c>
      <c r="EW8" s="365">
        <v>34478.909297984101</v>
      </c>
      <c r="EX8" s="44"/>
      <c r="EY8" s="366">
        <v>112</v>
      </c>
      <c r="EZ8" s="48"/>
      <c r="FA8" s="46">
        <f t="shared" si="4"/>
        <v>129249.09258517271</v>
      </c>
      <c r="FB8" s="430">
        <v>50277.104339103498</v>
      </c>
      <c r="FC8" s="70"/>
      <c r="FD8" s="44"/>
      <c r="FE8" s="429">
        <v>10.75</v>
      </c>
      <c r="FF8" s="46"/>
      <c r="FG8" s="46">
        <f t="shared" si="5"/>
        <v>50287.854339103498</v>
      </c>
      <c r="FH8" s="243">
        <v>315854.39161262201</v>
      </c>
      <c r="FI8" s="241">
        <v>96.293393452751999</v>
      </c>
      <c r="FJ8" s="70"/>
      <c r="FK8" s="242">
        <v>79</v>
      </c>
      <c r="FL8" s="48"/>
      <c r="FM8" s="46">
        <f t="shared" si="6"/>
        <v>316029.68500607478</v>
      </c>
      <c r="FN8" s="298">
        <v>332240.91174982302</v>
      </c>
      <c r="FO8" s="296">
        <v>1958.50976481717</v>
      </c>
      <c r="FP8" s="70"/>
      <c r="FQ8" s="297">
        <v>46</v>
      </c>
      <c r="FR8" s="48"/>
      <c r="FS8" s="46">
        <f t="shared" si="7"/>
        <v>334245.42151464021</v>
      </c>
      <c r="FT8" s="345">
        <v>207810.68920157201</v>
      </c>
      <c r="FU8" s="343">
        <v>761.25543036060003</v>
      </c>
      <c r="FV8" s="48"/>
      <c r="FW8" s="344">
        <v>47.5</v>
      </c>
      <c r="FX8" s="48"/>
      <c r="FY8" s="46">
        <f t="shared" si="8"/>
        <v>208619.44463193259</v>
      </c>
      <c r="FZ8" s="223">
        <v>3506.46131127033</v>
      </c>
      <c r="GA8" s="221">
        <v>5322.1857184952596</v>
      </c>
      <c r="GB8" s="70"/>
      <c r="GC8" s="222">
        <v>6.25</v>
      </c>
      <c r="GD8" s="48"/>
      <c r="GE8" s="46">
        <f t="shared" si="9"/>
        <v>8834.8970297655906</v>
      </c>
      <c r="GF8" s="49">
        <f t="shared" si="40"/>
        <v>1534200.20894178</v>
      </c>
      <c r="GG8" s="49">
        <f t="shared" si="40"/>
        <v>49921.41399711452</v>
      </c>
      <c r="GH8" s="49">
        <f t="shared" si="41"/>
        <v>40.719535598740002</v>
      </c>
      <c r="GI8" s="49">
        <f t="shared" si="42"/>
        <v>469.53397913890001</v>
      </c>
      <c r="GJ8" s="49">
        <f t="shared" ref="GJ8:GJ16" si="46">SUM(EH8,EN8,ET8,EZ8,FF8,FL8,FR8,FX8,GD8)</f>
        <v>0</v>
      </c>
      <c r="GK8" s="49">
        <f t="shared" si="10"/>
        <v>1584631.8764536323</v>
      </c>
      <c r="GL8" s="46"/>
      <c r="GM8" s="49">
        <f t="shared" si="11"/>
        <v>1707617.8632575464</v>
      </c>
      <c r="GN8" s="49">
        <f t="shared" si="11"/>
        <v>63863.435167857249</v>
      </c>
      <c r="GO8" s="49">
        <f t="shared" si="11"/>
        <v>268.98313411482502</v>
      </c>
      <c r="GP8" s="49">
        <f t="shared" si="43"/>
        <v>644.62690972356995</v>
      </c>
      <c r="GQ8" s="49">
        <f t="shared" si="44"/>
        <v>0</v>
      </c>
      <c r="GR8" s="49">
        <f t="shared" si="45"/>
        <v>1772394.908469242</v>
      </c>
    </row>
    <row r="9" spans="1:200" s="43" customFormat="1">
      <c r="A9" s="43" t="s">
        <v>36</v>
      </c>
      <c r="B9" s="96">
        <v>16.537978685900001</v>
      </c>
      <c r="C9" s="93">
        <v>998.60613523274401</v>
      </c>
      <c r="D9" s="94">
        <v>50.986284581450001</v>
      </c>
      <c r="E9" s="95">
        <v>50.650773224959998</v>
      </c>
      <c r="F9" s="48"/>
      <c r="G9" s="46">
        <f t="shared" si="0"/>
        <v>1116.781171725054</v>
      </c>
      <c r="H9" s="50"/>
      <c r="I9" s="140">
        <v>151.79007635201</v>
      </c>
      <c r="J9" s="141">
        <v>10.4498570257</v>
      </c>
      <c r="K9" s="142">
        <v>17</v>
      </c>
      <c r="L9" s="48"/>
      <c r="M9" s="46">
        <f t="shared" si="12"/>
        <v>179.23993337771</v>
      </c>
      <c r="N9" s="46"/>
      <c r="O9" s="197">
        <v>1411.9300295099999</v>
      </c>
      <c r="P9" s="46"/>
      <c r="Q9" s="198">
        <v>23.180823981740001</v>
      </c>
      <c r="R9" s="48"/>
      <c r="S9" s="46">
        <f t="shared" si="13"/>
        <v>1435.11085349174</v>
      </c>
      <c r="T9" s="46"/>
      <c r="U9" s="46"/>
      <c r="V9" s="46"/>
      <c r="W9" s="46"/>
      <c r="X9" s="48"/>
      <c r="Y9" s="46">
        <f t="shared" si="14"/>
        <v>0</v>
      </c>
      <c r="Z9" s="47"/>
      <c r="AA9" s="210">
        <v>15.796623175355</v>
      </c>
      <c r="AB9" s="211">
        <v>42.754948947000003</v>
      </c>
      <c r="AC9" s="212">
        <v>16.5</v>
      </c>
      <c r="AD9" s="48"/>
      <c r="AE9" s="46">
        <f t="shared" si="15"/>
        <v>75.051572122354997</v>
      </c>
      <c r="AF9" s="47"/>
      <c r="AG9" s="178">
        <v>67.676072730879994</v>
      </c>
      <c r="AH9" s="179">
        <v>470.42658161646699</v>
      </c>
      <c r="AI9" s="180">
        <v>197.87099387014001</v>
      </c>
      <c r="AJ9" s="48"/>
      <c r="AK9" s="46">
        <f t="shared" si="16"/>
        <v>735.97364821748693</v>
      </c>
      <c r="AL9" s="45"/>
      <c r="AM9" s="113">
        <v>4.0956374211300002</v>
      </c>
      <c r="AN9" s="45"/>
      <c r="AO9" s="114">
        <v>10.5</v>
      </c>
      <c r="AP9" s="48"/>
      <c r="AQ9" s="46">
        <f t="shared" si="17"/>
        <v>14.59563742113</v>
      </c>
      <c r="AR9" s="46"/>
      <c r="AS9" s="46"/>
      <c r="AT9" s="46"/>
      <c r="AU9" s="46"/>
      <c r="AV9" s="48"/>
      <c r="AW9" s="46">
        <f t="shared" si="18"/>
        <v>0</v>
      </c>
      <c r="AX9" s="49">
        <f t="shared" si="19"/>
        <v>16.537978685900001</v>
      </c>
      <c r="AY9" s="49">
        <f t="shared" si="20"/>
        <v>2649.8945744221191</v>
      </c>
      <c r="AZ9" s="49">
        <f t="shared" si="21"/>
        <v>574.61767217061708</v>
      </c>
      <c r="BA9" s="49">
        <f t="shared" ref="BA9:BA16" si="47">SUM(AU9, AI9,AC9,W9,Q9,K9,E9, AO9)</f>
        <v>315.70259107684001</v>
      </c>
      <c r="BB9" s="49">
        <f t="shared" si="22"/>
        <v>0</v>
      </c>
      <c r="BC9" s="49">
        <f t="shared" si="23"/>
        <v>3556.7528163554762</v>
      </c>
      <c r="BD9" s="502">
        <v>1737.9429492445499</v>
      </c>
      <c r="BE9" s="500">
        <v>1087.2714173266099</v>
      </c>
      <c r="BF9" s="70"/>
      <c r="BG9" s="501">
        <v>72</v>
      </c>
      <c r="BH9" s="48"/>
      <c r="BI9" s="46">
        <f t="shared" si="24"/>
        <v>2897.2143665711601</v>
      </c>
      <c r="BJ9" s="480">
        <v>550.88988162957503</v>
      </c>
      <c r="BK9" s="478">
        <v>121.54458929800001</v>
      </c>
      <c r="BL9" s="70"/>
      <c r="BM9" s="479">
        <v>85.75</v>
      </c>
      <c r="BN9" s="50"/>
      <c r="BO9" s="46">
        <f t="shared" si="25"/>
        <v>758.18447092757503</v>
      </c>
      <c r="BP9" s="666">
        <v>2473.9615318461601</v>
      </c>
      <c r="BQ9" s="664">
        <v>330.43901522305998</v>
      </c>
      <c r="BR9" s="70"/>
      <c r="BS9" s="665">
        <v>66.75</v>
      </c>
      <c r="BT9" s="48"/>
      <c r="BU9" s="46">
        <f t="shared" si="26"/>
        <v>2871.15054706922</v>
      </c>
      <c r="BV9" s="726">
        <v>132.5984620884</v>
      </c>
      <c r="BW9" s="723">
        <v>353.25928654718001</v>
      </c>
      <c r="BX9" s="724">
        <v>142.30063872389999</v>
      </c>
      <c r="BY9" s="725">
        <v>25.75</v>
      </c>
      <c r="BZ9" s="48"/>
      <c r="CA9" s="46">
        <f t="shared" si="27"/>
        <v>653.90838735948</v>
      </c>
      <c r="CB9" s="70"/>
      <c r="CC9" s="579">
        <v>130.83095160709999</v>
      </c>
      <c r="CD9" s="580">
        <v>128.86429610416999</v>
      </c>
      <c r="CE9" s="581">
        <v>23.218614672040001</v>
      </c>
      <c r="CF9" s="48"/>
      <c r="CG9" s="46">
        <f t="shared" si="28"/>
        <v>282.91386238331</v>
      </c>
      <c r="CH9" s="611">
        <v>7.3602326857299998</v>
      </c>
      <c r="CI9" s="608">
        <v>152.16572588567999</v>
      </c>
      <c r="CJ9" s="609">
        <v>287.68881679540999</v>
      </c>
      <c r="CK9" s="610">
        <v>187.85146247997</v>
      </c>
      <c r="CL9" s="70"/>
      <c r="CM9" s="46">
        <f t="shared" si="29"/>
        <v>635.06623784679005</v>
      </c>
      <c r="CN9" s="555">
        <v>3.9068127189799999</v>
      </c>
      <c r="CO9" s="552">
        <v>208.60646690518001</v>
      </c>
      <c r="CP9" s="553">
        <v>149.68935523152399</v>
      </c>
      <c r="CQ9" s="554">
        <v>56.323744997129999</v>
      </c>
      <c r="CR9" s="48"/>
      <c r="CS9" s="46">
        <f t="shared" si="30"/>
        <v>418.52637985281399</v>
      </c>
      <c r="CT9" s="48"/>
      <c r="CU9" s="689">
        <v>185.41630408332</v>
      </c>
      <c r="CV9" s="690">
        <v>256.66976738227999</v>
      </c>
      <c r="CW9" s="691">
        <v>134.70500287479001</v>
      </c>
      <c r="CX9" s="692">
        <v>15.60670204961</v>
      </c>
      <c r="CY9" s="46">
        <f t="shared" si="31"/>
        <v>592.39777638999999</v>
      </c>
      <c r="CZ9" s="70"/>
      <c r="DA9" s="459">
        <v>88.234928454409996</v>
      </c>
      <c r="DB9" s="460">
        <v>12.507826507480001</v>
      </c>
      <c r="DC9" s="461">
        <v>18</v>
      </c>
      <c r="DD9" s="48"/>
      <c r="DE9" s="46">
        <f t="shared" si="32"/>
        <v>118.74275496189</v>
      </c>
      <c r="DF9" s="761">
        <v>66.412482286249002</v>
      </c>
      <c r="DG9" s="758">
        <v>597.94843324203305</v>
      </c>
      <c r="DH9" s="759">
        <v>603.63498499033005</v>
      </c>
      <c r="DI9" s="760">
        <v>19</v>
      </c>
      <c r="DJ9" s="48"/>
      <c r="DK9" s="46">
        <f t="shared" si="33"/>
        <v>1286.995900518612</v>
      </c>
      <c r="DL9" s="529">
        <v>73.321315617300002</v>
      </c>
      <c r="DM9" s="526">
        <v>386.41709529970001</v>
      </c>
      <c r="DN9" s="527">
        <v>83.309449960660004</v>
      </c>
      <c r="DO9" s="528">
        <v>10.25</v>
      </c>
      <c r="DP9" s="48"/>
      <c r="DQ9" s="46">
        <f t="shared" si="34"/>
        <v>553.29786087766001</v>
      </c>
      <c r="DR9" s="70"/>
      <c r="DS9" s="642">
        <v>260.982482768995</v>
      </c>
      <c r="DT9" s="643">
        <v>48.154815439469999</v>
      </c>
      <c r="DU9" s="644">
        <v>11</v>
      </c>
      <c r="DV9" s="48"/>
      <c r="DW9" s="46">
        <f t="shared" si="35"/>
        <v>320.13729820846498</v>
      </c>
      <c r="DX9" s="51">
        <f t="shared" si="36"/>
        <v>5046.3936681169444</v>
      </c>
      <c r="DY9" s="51">
        <f t="shared" si="36"/>
        <v>3903.1166966412679</v>
      </c>
      <c r="DZ9" s="51">
        <f t="shared" si="36"/>
        <v>1712.8199511352241</v>
      </c>
      <c r="EA9" s="51">
        <f t="shared" si="37"/>
        <v>710.59882502392998</v>
      </c>
      <c r="EB9" s="51">
        <f t="shared" si="38"/>
        <v>15.60670204961</v>
      </c>
      <c r="EC9" s="51">
        <f t="shared" si="39"/>
        <v>11388.535842966976</v>
      </c>
      <c r="ED9" s="46"/>
      <c r="EE9" s="46"/>
      <c r="EF9" s="46"/>
      <c r="EG9" s="46"/>
      <c r="EH9" s="46"/>
      <c r="EI9" s="46">
        <f t="shared" si="1"/>
        <v>0</v>
      </c>
      <c r="EJ9" s="46"/>
      <c r="EK9" s="46"/>
      <c r="EL9" s="46"/>
      <c r="EM9" s="46"/>
      <c r="EN9" s="46"/>
      <c r="EO9" s="46">
        <f t="shared" si="2"/>
        <v>0</v>
      </c>
      <c r="EP9" s="46"/>
      <c r="EQ9" s="70"/>
      <c r="ER9" s="46"/>
      <c r="ES9" s="70"/>
      <c r="ET9" s="46"/>
      <c r="EU9" s="46">
        <f t="shared" si="3"/>
        <v>0</v>
      </c>
      <c r="EV9" s="370">
        <v>570.00112064979999</v>
      </c>
      <c r="EW9" s="368">
        <v>232.56280713505501</v>
      </c>
      <c r="EX9" s="70"/>
      <c r="EY9" s="369">
        <v>31.25</v>
      </c>
      <c r="EZ9" s="46"/>
      <c r="FA9" s="46">
        <f t="shared" si="4"/>
        <v>833.81392778485497</v>
      </c>
      <c r="FB9" s="70"/>
      <c r="FC9" s="70"/>
      <c r="FD9" s="46"/>
      <c r="FE9" s="431">
        <v>3.5</v>
      </c>
      <c r="FF9" s="46"/>
      <c r="FG9" s="46">
        <f t="shared" si="5"/>
        <v>3.5</v>
      </c>
      <c r="FH9" s="47"/>
      <c r="FI9" s="47"/>
      <c r="FJ9" s="47"/>
      <c r="FK9" s="244">
        <v>6</v>
      </c>
      <c r="FL9" s="46"/>
      <c r="FM9" s="46">
        <f t="shared" si="6"/>
        <v>6</v>
      </c>
      <c r="FN9" s="46"/>
      <c r="FO9" s="46"/>
      <c r="FP9" s="46"/>
      <c r="FQ9" s="44"/>
      <c r="FR9" s="46"/>
      <c r="FS9" s="46">
        <f t="shared" si="7"/>
        <v>0</v>
      </c>
      <c r="FT9" s="46"/>
      <c r="FU9" s="46"/>
      <c r="FV9" s="46"/>
      <c r="FW9" s="46"/>
      <c r="FX9" s="46"/>
      <c r="FY9" s="46">
        <f t="shared" si="8"/>
        <v>0</v>
      </c>
      <c r="FZ9" s="48"/>
      <c r="GA9" s="46"/>
      <c r="GB9" s="46"/>
      <c r="GC9" s="46"/>
      <c r="GD9" s="46"/>
      <c r="GE9" s="46">
        <f t="shared" si="9"/>
        <v>0</v>
      </c>
      <c r="GF9" s="49">
        <f t="shared" si="40"/>
        <v>570.00112064979999</v>
      </c>
      <c r="GG9" s="49">
        <f t="shared" si="40"/>
        <v>232.56280713505501</v>
      </c>
      <c r="GH9" s="49">
        <f t="shared" si="41"/>
        <v>0</v>
      </c>
      <c r="GI9" s="49">
        <f t="shared" si="42"/>
        <v>40.75</v>
      </c>
      <c r="GJ9" s="49">
        <f t="shared" si="46"/>
        <v>0</v>
      </c>
      <c r="GK9" s="49">
        <f t="shared" si="10"/>
        <v>843.31392778485497</v>
      </c>
      <c r="GL9" s="46"/>
      <c r="GM9" s="49">
        <f t="shared" si="11"/>
        <v>5632.9327674526448</v>
      </c>
      <c r="GN9" s="49">
        <f t="shared" si="11"/>
        <v>6785.5740781984423</v>
      </c>
      <c r="GO9" s="49">
        <f t="shared" si="11"/>
        <v>2287.437623305841</v>
      </c>
      <c r="GP9" s="49">
        <f t="shared" si="43"/>
        <v>1067.05141610077</v>
      </c>
      <c r="GQ9" s="49">
        <f t="shared" si="44"/>
        <v>15.60670204961</v>
      </c>
      <c r="GR9" s="49">
        <f t="shared" si="45"/>
        <v>15788.602587107307</v>
      </c>
    </row>
    <row r="10" spans="1:200" s="43" customFormat="1">
      <c r="A10" s="43" t="s">
        <v>136</v>
      </c>
      <c r="B10" s="46"/>
      <c r="C10" s="46"/>
      <c r="D10" s="46"/>
      <c r="E10" s="46"/>
      <c r="F10" s="46"/>
      <c r="G10" s="46">
        <f t="shared" si="0"/>
        <v>0</v>
      </c>
      <c r="H10" s="46"/>
      <c r="I10" s="46"/>
      <c r="J10" s="46"/>
      <c r="K10" s="46"/>
      <c r="L10" s="46"/>
      <c r="M10" s="46">
        <f t="shared" si="12"/>
        <v>0</v>
      </c>
      <c r="N10" s="46"/>
      <c r="O10" s="46"/>
      <c r="P10" s="46"/>
      <c r="Q10" s="46"/>
      <c r="R10" s="46"/>
      <c r="S10" s="46">
        <f t="shared" si="13"/>
        <v>0</v>
      </c>
      <c r="T10" s="46"/>
      <c r="U10" s="46"/>
      <c r="V10" s="46"/>
      <c r="W10" s="46"/>
      <c r="X10" s="46"/>
      <c r="Y10" s="46">
        <f t="shared" si="14"/>
        <v>0</v>
      </c>
      <c r="Z10" s="46"/>
      <c r="AA10" s="46"/>
      <c r="AB10" s="46"/>
      <c r="AC10" s="46"/>
      <c r="AD10" s="46"/>
      <c r="AE10" s="46">
        <f t="shared" si="15"/>
        <v>0</v>
      </c>
      <c r="AF10" s="46"/>
      <c r="AG10" s="46"/>
      <c r="AH10" s="46"/>
      <c r="AI10" s="46"/>
      <c r="AJ10" s="46"/>
      <c r="AK10" s="46">
        <f t="shared" si="16"/>
        <v>0</v>
      </c>
      <c r="AL10" s="46"/>
      <c r="AM10" s="46"/>
      <c r="AN10" s="46"/>
      <c r="AO10" s="46"/>
      <c r="AP10" s="46"/>
      <c r="AQ10" s="46">
        <f t="shared" si="17"/>
        <v>0</v>
      </c>
      <c r="AR10" s="46"/>
      <c r="AS10" s="46"/>
      <c r="AT10" s="46"/>
      <c r="AU10" s="46"/>
      <c r="AV10" s="46"/>
      <c r="AW10" s="46">
        <f t="shared" si="18"/>
        <v>0</v>
      </c>
      <c r="AX10" s="49">
        <f t="shared" si="19"/>
        <v>0</v>
      </c>
      <c r="AY10" s="49">
        <f t="shared" si="20"/>
        <v>0</v>
      </c>
      <c r="AZ10" s="49">
        <f t="shared" si="21"/>
        <v>0</v>
      </c>
      <c r="BA10" s="49">
        <f t="shared" si="47"/>
        <v>0</v>
      </c>
      <c r="BB10" s="49">
        <f t="shared" si="22"/>
        <v>0</v>
      </c>
      <c r="BC10" s="49">
        <f t="shared" si="23"/>
        <v>0</v>
      </c>
      <c r="BD10" s="46"/>
      <c r="BE10" s="46"/>
      <c r="BF10" s="46"/>
      <c r="BG10" s="46"/>
      <c r="BH10" s="46"/>
      <c r="BI10" s="46">
        <f t="shared" si="24"/>
        <v>0</v>
      </c>
      <c r="BJ10" s="46"/>
      <c r="BK10" s="46"/>
      <c r="BL10" s="46"/>
      <c r="BM10" s="46"/>
      <c r="BN10" s="46"/>
      <c r="BO10" s="46">
        <f t="shared" si="25"/>
        <v>0</v>
      </c>
      <c r="BP10" s="46"/>
      <c r="BQ10" s="46"/>
      <c r="BR10" s="46"/>
      <c r="BS10" s="46"/>
      <c r="BT10" s="46"/>
      <c r="BU10" s="46">
        <f t="shared" si="26"/>
        <v>0</v>
      </c>
      <c r="BV10" s="46"/>
      <c r="BW10" s="46"/>
      <c r="BX10" s="46"/>
      <c r="BY10" s="46"/>
      <c r="BZ10" s="46"/>
      <c r="CA10" s="46">
        <f t="shared" si="27"/>
        <v>0</v>
      </c>
      <c r="CB10" s="48"/>
      <c r="CC10" s="48"/>
      <c r="CD10" s="48"/>
      <c r="CE10" s="46"/>
      <c r="CF10" s="46"/>
      <c r="CG10" s="46">
        <f t="shared" si="28"/>
        <v>0</v>
      </c>
      <c r="CH10" s="46"/>
      <c r="CI10" s="46"/>
      <c r="CJ10" s="46"/>
      <c r="CK10" s="46"/>
      <c r="CL10" s="46"/>
      <c r="CM10" s="46">
        <f t="shared" si="29"/>
        <v>0</v>
      </c>
      <c r="CN10" s="46"/>
      <c r="CO10" s="46"/>
      <c r="CP10" s="46"/>
      <c r="CQ10" s="46"/>
      <c r="CR10" s="46"/>
      <c r="CS10" s="46">
        <f t="shared" si="30"/>
        <v>0</v>
      </c>
      <c r="CT10" s="46"/>
      <c r="CU10" s="46"/>
      <c r="CV10" s="46"/>
      <c r="CW10" s="46"/>
      <c r="CX10" s="46"/>
      <c r="CY10" s="46">
        <f t="shared" si="31"/>
        <v>0</v>
      </c>
      <c r="CZ10" s="46"/>
      <c r="DA10" s="48"/>
      <c r="DB10" s="48"/>
      <c r="DC10" s="48"/>
      <c r="DD10" s="46"/>
      <c r="DE10" s="46">
        <f t="shared" si="32"/>
        <v>0</v>
      </c>
      <c r="DF10" s="50"/>
      <c r="DG10" s="50"/>
      <c r="DH10" s="50"/>
      <c r="DI10" s="46"/>
      <c r="DJ10" s="46"/>
      <c r="DK10" s="46">
        <f t="shared" si="33"/>
        <v>0</v>
      </c>
      <c r="DL10" s="54"/>
      <c r="DM10" s="48"/>
      <c r="DN10" s="46"/>
      <c r="DO10" s="46"/>
      <c r="DP10" s="46"/>
      <c r="DQ10" s="46">
        <f t="shared" si="34"/>
        <v>0</v>
      </c>
      <c r="DR10" s="46"/>
      <c r="DS10" s="48"/>
      <c r="DT10" s="48"/>
      <c r="DU10" s="48"/>
      <c r="DV10" s="46"/>
      <c r="DW10" s="46">
        <f t="shared" si="35"/>
        <v>0</v>
      </c>
      <c r="DX10" s="51">
        <f t="shared" si="36"/>
        <v>0</v>
      </c>
      <c r="DY10" s="51">
        <f t="shared" si="36"/>
        <v>0</v>
      </c>
      <c r="DZ10" s="51">
        <f t="shared" si="36"/>
        <v>0</v>
      </c>
      <c r="EA10" s="51">
        <f t="shared" si="37"/>
        <v>0</v>
      </c>
      <c r="EB10" s="51">
        <f t="shared" si="38"/>
        <v>0</v>
      </c>
      <c r="EC10" s="51">
        <f t="shared" si="39"/>
        <v>0</v>
      </c>
      <c r="ED10" s="46"/>
      <c r="EE10" s="46"/>
      <c r="EF10" s="46"/>
      <c r="EG10" s="46"/>
      <c r="EH10" s="46"/>
      <c r="EI10" s="46">
        <f t="shared" si="1"/>
        <v>0</v>
      </c>
      <c r="EJ10" s="46"/>
      <c r="EK10" s="46"/>
      <c r="EL10" s="46"/>
      <c r="EM10" s="46"/>
      <c r="EN10" s="46"/>
      <c r="EO10" s="46">
        <f t="shared" si="2"/>
        <v>0</v>
      </c>
      <c r="EP10" s="46"/>
      <c r="EQ10" s="46"/>
      <c r="ER10" s="46"/>
      <c r="ES10" s="46"/>
      <c r="ET10" s="46"/>
      <c r="EU10" s="46">
        <f t="shared" si="3"/>
        <v>0</v>
      </c>
      <c r="EV10" s="46"/>
      <c r="EW10" s="46"/>
      <c r="EX10" s="46"/>
      <c r="EY10" s="46"/>
      <c r="EZ10" s="46"/>
      <c r="FA10" s="46">
        <f t="shared" si="4"/>
        <v>0</v>
      </c>
      <c r="FB10" s="46"/>
      <c r="FC10" s="46"/>
      <c r="FD10" s="46"/>
      <c r="FE10" s="46"/>
      <c r="FF10" s="46"/>
      <c r="FG10" s="46">
        <f t="shared" si="5"/>
        <v>0</v>
      </c>
      <c r="FH10" s="46"/>
      <c r="FI10" s="46"/>
      <c r="FJ10" s="46"/>
      <c r="FK10" s="46"/>
      <c r="FL10" s="46"/>
      <c r="FM10" s="46">
        <f t="shared" si="6"/>
        <v>0</v>
      </c>
      <c r="FN10" s="46"/>
      <c r="FO10" s="46"/>
      <c r="FP10" s="46"/>
      <c r="FQ10" s="46"/>
      <c r="FR10" s="46"/>
      <c r="FS10" s="46">
        <f t="shared" si="7"/>
        <v>0</v>
      </c>
      <c r="FT10" s="46"/>
      <c r="FU10" s="46"/>
      <c r="FV10" s="46"/>
      <c r="FW10" s="46"/>
      <c r="FX10" s="46"/>
      <c r="FY10" s="46">
        <f t="shared" si="8"/>
        <v>0</v>
      </c>
      <c r="FZ10" s="46"/>
      <c r="GA10" s="46"/>
      <c r="GB10" s="46"/>
      <c r="GC10" s="46"/>
      <c r="GD10" s="46"/>
      <c r="GE10" s="46">
        <f t="shared" si="9"/>
        <v>0</v>
      </c>
      <c r="GF10" s="49">
        <f t="shared" si="40"/>
        <v>0</v>
      </c>
      <c r="GG10" s="49">
        <f t="shared" si="40"/>
        <v>0</v>
      </c>
      <c r="GH10" s="49">
        <f t="shared" si="41"/>
        <v>0</v>
      </c>
      <c r="GI10" s="49">
        <f t="shared" si="42"/>
        <v>0</v>
      </c>
      <c r="GJ10" s="49">
        <f t="shared" si="46"/>
        <v>0</v>
      </c>
      <c r="GK10" s="49">
        <f t="shared" si="10"/>
        <v>0</v>
      </c>
      <c r="GL10" s="46"/>
      <c r="GM10" s="49">
        <f t="shared" si="11"/>
        <v>0</v>
      </c>
      <c r="GN10" s="49">
        <f t="shared" si="11"/>
        <v>0</v>
      </c>
      <c r="GO10" s="49">
        <f t="shared" si="11"/>
        <v>0</v>
      </c>
      <c r="GP10" s="49">
        <f t="shared" si="43"/>
        <v>0</v>
      </c>
      <c r="GQ10" s="49">
        <f t="shared" si="44"/>
        <v>0</v>
      </c>
      <c r="GR10" s="49">
        <f t="shared" si="45"/>
        <v>0</v>
      </c>
    </row>
    <row r="11" spans="1:200" s="43" customFormat="1">
      <c r="A11" s="43" t="s">
        <v>167</v>
      </c>
      <c r="B11" s="46"/>
      <c r="C11" s="46"/>
      <c r="D11" s="46"/>
      <c r="E11" s="46"/>
      <c r="F11" s="46"/>
      <c r="G11" s="46">
        <f>SUM(B11:F11)</f>
        <v>0</v>
      </c>
      <c r="H11" s="46"/>
      <c r="I11" s="46"/>
      <c r="J11" s="46"/>
      <c r="K11" s="46"/>
      <c r="L11" s="46"/>
      <c r="M11" s="46">
        <f>SUM(H11:L11)</f>
        <v>0</v>
      </c>
      <c r="N11" s="46"/>
      <c r="O11" s="46"/>
      <c r="P11" s="46"/>
      <c r="Q11" s="46"/>
      <c r="R11" s="46"/>
      <c r="S11" s="46">
        <f>SUM(N11:R11)</f>
        <v>0</v>
      </c>
      <c r="T11" s="46"/>
      <c r="U11" s="46"/>
      <c r="V11" s="46"/>
      <c r="W11" s="46"/>
      <c r="X11" s="46"/>
      <c r="Y11" s="46">
        <f>SUM(T11:X11)</f>
        <v>0</v>
      </c>
      <c r="Z11" s="46"/>
      <c r="AA11" s="46"/>
      <c r="AB11" s="46"/>
      <c r="AC11" s="46"/>
      <c r="AD11" s="46"/>
      <c r="AE11" s="46">
        <f>SUM(Z11:AD11)</f>
        <v>0</v>
      </c>
      <c r="AF11" s="46"/>
      <c r="AG11" s="46"/>
      <c r="AH11" s="46"/>
      <c r="AI11" s="46"/>
      <c r="AJ11" s="46"/>
      <c r="AK11" s="46">
        <f>SUM(AF11:AJ11)</f>
        <v>0</v>
      </c>
      <c r="AL11" s="46"/>
      <c r="AM11" s="46"/>
      <c r="AN11" s="46"/>
      <c r="AO11" s="46"/>
      <c r="AP11" s="46"/>
      <c r="AQ11" s="46">
        <f>SUM(AL11:AP11)</f>
        <v>0</v>
      </c>
      <c r="AR11" s="46"/>
      <c r="AS11" s="46"/>
      <c r="AT11" s="46"/>
      <c r="AU11" s="46"/>
      <c r="AV11" s="46"/>
      <c r="AW11" s="46">
        <f>SUM(AR11:AV11)</f>
        <v>0</v>
      </c>
      <c r="AX11" s="49">
        <f>SUM(AR11,AF11,Z11,T11,N11,H11,B11,AL11)</f>
        <v>0</v>
      </c>
      <c r="AY11" s="49">
        <f>SUM(AS11,AG11,AA11,U11,O11,I11,C11, AM11)</f>
        <v>0</v>
      </c>
      <c r="AZ11" s="49">
        <f>SUM(AT11,AH11,AB11,V11,P11,J11, AN11,D11)</f>
        <v>0</v>
      </c>
      <c r="BA11" s="49">
        <f>SUM(AU11, AI11,AC11,W11,Q11,K11,E11, AO11)</f>
        <v>0</v>
      </c>
      <c r="BB11" s="49">
        <f>SUM(F11,L11,R11,X11,AD11,AJ11,AP11,AV11)</f>
        <v>0</v>
      </c>
      <c r="BC11" s="49">
        <f>SUM(AX11:BB11)</f>
        <v>0</v>
      </c>
      <c r="BD11" s="46"/>
      <c r="BE11" s="46"/>
      <c r="BF11" s="46"/>
      <c r="BG11" s="46"/>
      <c r="BH11" s="46"/>
      <c r="BI11" s="46">
        <f>SUM(BD11:BH11)</f>
        <v>0</v>
      </c>
      <c r="BJ11" s="46"/>
      <c r="BK11" s="46"/>
      <c r="BL11" s="46"/>
      <c r="BM11" s="46"/>
      <c r="BN11" s="46"/>
      <c r="BO11" s="46">
        <f>SUM(BJ11:BN11)</f>
        <v>0</v>
      </c>
      <c r="BP11" s="46"/>
      <c r="BQ11" s="46"/>
      <c r="BR11" s="46"/>
      <c r="BS11" s="46"/>
      <c r="BT11" s="46"/>
      <c r="BU11" s="46">
        <f>SUM(BP11:BT11)</f>
        <v>0</v>
      </c>
      <c r="BV11" s="46"/>
      <c r="BW11" s="46"/>
      <c r="BX11" s="46"/>
      <c r="BY11" s="46"/>
      <c r="BZ11" s="46"/>
      <c r="CA11" s="46">
        <f>SUM(BV11:BZ11)</f>
        <v>0</v>
      </c>
      <c r="CB11" s="48"/>
      <c r="CC11" s="48"/>
      <c r="CD11" s="48"/>
      <c r="CE11" s="46"/>
      <c r="CF11" s="46"/>
      <c r="CG11" s="46">
        <f>SUM(CB11:CF11)</f>
        <v>0</v>
      </c>
      <c r="CH11" s="46"/>
      <c r="CI11" s="46"/>
      <c r="CJ11" s="46"/>
      <c r="CK11" s="46"/>
      <c r="CL11" s="46"/>
      <c r="CM11" s="46">
        <f>SUM(CH11:CL11)</f>
        <v>0</v>
      </c>
      <c r="CN11" s="46"/>
      <c r="CO11" s="46"/>
      <c r="CP11" s="46"/>
      <c r="CQ11" s="46"/>
      <c r="CR11" s="46"/>
      <c r="CS11" s="46">
        <f>SUM(CN11:CR11)</f>
        <v>0</v>
      </c>
      <c r="CT11" s="46"/>
      <c r="CU11" s="46"/>
      <c r="CV11" s="46"/>
      <c r="CW11" s="46"/>
      <c r="CX11" s="46"/>
      <c r="CY11" s="46">
        <f>SUM(CT11:CX11)</f>
        <v>0</v>
      </c>
      <c r="CZ11" s="46"/>
      <c r="DA11" s="70"/>
      <c r="DB11" s="48"/>
      <c r="DC11" s="48"/>
      <c r="DD11" s="46"/>
      <c r="DE11" s="46">
        <f>SUM(CZ11:DD11)</f>
        <v>0</v>
      </c>
      <c r="DF11" s="50"/>
      <c r="DG11" s="50"/>
      <c r="DH11" s="50"/>
      <c r="DI11" s="46"/>
      <c r="DJ11" s="46"/>
      <c r="DK11" s="46">
        <f>SUM(DF11:DJ11)</f>
        <v>0</v>
      </c>
      <c r="DL11" s="54"/>
      <c r="DM11" s="48"/>
      <c r="DN11" s="46"/>
      <c r="DO11" s="46"/>
      <c r="DP11" s="46"/>
      <c r="DQ11" s="46">
        <f>SUM(DL11:DP11)</f>
        <v>0</v>
      </c>
      <c r="DR11" s="46"/>
      <c r="DS11" s="48"/>
      <c r="DT11" s="48"/>
      <c r="DU11" s="48"/>
      <c r="DV11" s="46"/>
      <c r="DW11" s="46">
        <f>SUM(DR11:DV11)</f>
        <v>0</v>
      </c>
      <c r="DX11" s="51">
        <f t="shared" ref="DX11:EA12" si="48">SUM(DR11,DL11,DF11,CZ11,CT11,CN11,CH11,CB11,BV11,BP11,BJ11,BD11)</f>
        <v>0</v>
      </c>
      <c r="DY11" s="51">
        <f t="shared" si="48"/>
        <v>0</v>
      </c>
      <c r="DZ11" s="51">
        <f t="shared" si="48"/>
        <v>0</v>
      </c>
      <c r="EA11" s="51">
        <f t="shared" si="48"/>
        <v>0</v>
      </c>
      <c r="EB11" s="51">
        <f>SUM(BH11,BN11,BT11,BZ11,CF11,CL11,CR11,CX11,DD11,DJ11,DP11,DV11)</f>
        <v>0</v>
      </c>
      <c r="EC11" s="51">
        <f>SUM(DX11:EB11)</f>
        <v>0</v>
      </c>
      <c r="ED11" s="46"/>
      <c r="EE11" s="46"/>
      <c r="EF11" s="46"/>
      <c r="EG11" s="46"/>
      <c r="EH11" s="46"/>
      <c r="EI11" s="46">
        <f>SUM(ED11:EH11)</f>
        <v>0</v>
      </c>
      <c r="EJ11" s="46"/>
      <c r="EK11" s="46"/>
      <c r="EL11" s="46"/>
      <c r="EM11" s="46"/>
      <c r="EN11" s="46"/>
      <c r="EO11" s="46">
        <f>SUM(EJ11:EN11)</f>
        <v>0</v>
      </c>
      <c r="EP11" s="46"/>
      <c r="EQ11" s="46"/>
      <c r="ER11" s="46"/>
      <c r="ES11" s="46"/>
      <c r="ET11" s="46"/>
      <c r="EU11" s="46">
        <f>SUM(EP11:ET11)</f>
        <v>0</v>
      </c>
      <c r="EV11" s="46"/>
      <c r="EW11" s="46"/>
      <c r="EX11" s="46"/>
      <c r="EY11" s="46"/>
      <c r="EZ11" s="46"/>
      <c r="FA11" s="46">
        <f>SUM(EV11:EZ11)</f>
        <v>0</v>
      </c>
      <c r="FB11" s="46"/>
      <c r="FC11" s="46"/>
      <c r="FD11" s="46"/>
      <c r="FE11" s="46"/>
      <c r="FF11" s="46"/>
      <c r="FG11" s="46">
        <f>SUM(FB11:FF11)</f>
        <v>0</v>
      </c>
      <c r="FH11" s="46"/>
      <c r="FI11" s="46"/>
      <c r="FJ11" s="46"/>
      <c r="FK11" s="46"/>
      <c r="FL11" s="46"/>
      <c r="FM11" s="46">
        <f>SUM(FH11:FL11)</f>
        <v>0</v>
      </c>
      <c r="FN11" s="46"/>
      <c r="FO11" s="46"/>
      <c r="FP11" s="46"/>
      <c r="FQ11" s="46"/>
      <c r="FR11" s="46"/>
      <c r="FS11" s="46">
        <f>SUM(FN11:FR11)</f>
        <v>0</v>
      </c>
      <c r="FT11" s="46"/>
      <c r="FU11" s="46"/>
      <c r="FV11" s="46"/>
      <c r="FW11" s="46"/>
      <c r="FX11" s="46"/>
      <c r="FY11" s="46">
        <f>SUM(FT11:FX11)</f>
        <v>0</v>
      </c>
      <c r="FZ11" s="46"/>
      <c r="GA11" s="46"/>
      <c r="GB11" s="46"/>
      <c r="GC11" s="46"/>
      <c r="GD11" s="46"/>
      <c r="GE11" s="46">
        <f>SUM(FZ11:GD11)</f>
        <v>0</v>
      </c>
      <c r="GF11" s="49">
        <f t="shared" ref="GF11:GI12" si="49">SUM(FZ11,FT11,FN11,FH11,FB11,EV11,EP11,EJ11,ED11)</f>
        <v>0</v>
      </c>
      <c r="GG11" s="49">
        <f t="shared" si="49"/>
        <v>0</v>
      </c>
      <c r="GH11" s="49">
        <f t="shared" si="49"/>
        <v>0</v>
      </c>
      <c r="GI11" s="49">
        <f t="shared" si="49"/>
        <v>0</v>
      </c>
      <c r="GJ11" s="49">
        <f>SUM(EH11,EN11,ET11,EZ11,FF11,FL11,FR11,FX11,GD11)</f>
        <v>0</v>
      </c>
      <c r="GK11" s="49">
        <f>SUM(GF11:GJ11)</f>
        <v>0</v>
      </c>
      <c r="GL11" s="46"/>
      <c r="GM11" s="49">
        <f t="shared" ref="GM11:GR11" si="50">SUM(GF11,DX11,AX11)</f>
        <v>0</v>
      </c>
      <c r="GN11" s="49">
        <f t="shared" si="50"/>
        <v>0</v>
      </c>
      <c r="GO11" s="49">
        <f t="shared" si="50"/>
        <v>0</v>
      </c>
      <c r="GP11" s="49">
        <f t="shared" si="50"/>
        <v>0</v>
      </c>
      <c r="GQ11" s="49">
        <f t="shared" si="50"/>
        <v>0</v>
      </c>
      <c r="GR11" s="49">
        <f t="shared" si="50"/>
        <v>0</v>
      </c>
    </row>
    <row r="12" spans="1:200" s="43" customFormat="1">
      <c r="A12" s="43" t="s">
        <v>143</v>
      </c>
      <c r="B12" s="46"/>
      <c r="C12" s="46"/>
      <c r="D12" s="46"/>
      <c r="E12" s="46"/>
      <c r="F12" s="46"/>
      <c r="G12" s="46">
        <f>SUM(B12:F12)</f>
        <v>0</v>
      </c>
      <c r="H12" s="46"/>
      <c r="I12" s="46"/>
      <c r="J12" s="46"/>
      <c r="K12" s="46"/>
      <c r="L12" s="46"/>
      <c r="M12" s="46">
        <f>SUM(H12:L12)</f>
        <v>0</v>
      </c>
      <c r="N12" s="46"/>
      <c r="O12" s="46"/>
      <c r="P12" s="46"/>
      <c r="Q12" s="46"/>
      <c r="R12" s="46"/>
      <c r="S12" s="46">
        <f>SUM(N12:R12)</f>
        <v>0</v>
      </c>
      <c r="T12" s="46"/>
      <c r="U12" s="46"/>
      <c r="V12" s="46"/>
      <c r="W12" s="46"/>
      <c r="X12" s="46"/>
      <c r="Y12" s="46">
        <f>SUM(T12:X12)</f>
        <v>0</v>
      </c>
      <c r="Z12" s="46"/>
      <c r="AA12" s="46"/>
      <c r="AB12" s="46"/>
      <c r="AC12" s="46"/>
      <c r="AD12" s="46"/>
      <c r="AE12" s="46">
        <f>SUM(Z12:AD12)</f>
        <v>0</v>
      </c>
      <c r="AF12" s="46"/>
      <c r="AG12" s="46"/>
      <c r="AH12" s="46"/>
      <c r="AI12" s="46"/>
      <c r="AJ12" s="46"/>
      <c r="AK12" s="46">
        <f>SUM(AF12:AJ12)</f>
        <v>0</v>
      </c>
      <c r="AL12" s="46"/>
      <c r="AM12" s="46"/>
      <c r="AN12" s="46"/>
      <c r="AO12" s="46"/>
      <c r="AP12" s="46"/>
      <c r="AQ12" s="46">
        <f>SUM(AL12:AP12)</f>
        <v>0</v>
      </c>
      <c r="AR12" s="46"/>
      <c r="AS12" s="46"/>
      <c r="AT12" s="46"/>
      <c r="AU12" s="46"/>
      <c r="AV12" s="46"/>
      <c r="AW12" s="46">
        <f>SUM(AR12:AV12)</f>
        <v>0</v>
      </c>
      <c r="AX12" s="49">
        <f>SUM(AR12,AF12,Z12,T12,N12,H12,B12,AL12)</f>
        <v>0</v>
      </c>
      <c r="AY12" s="49">
        <f>SUM(AS12,AG12,AA12,U12,O12,I12,C12, AM12)</f>
        <v>0</v>
      </c>
      <c r="AZ12" s="49">
        <f>SUM(AT12,AH12,AB12,V12,P12,J12, AN12,D12)</f>
        <v>0</v>
      </c>
      <c r="BA12" s="49">
        <f>SUM(AU12, AI12,AC12,W12,Q12,K12,E12, AO12)</f>
        <v>0</v>
      </c>
      <c r="BB12" s="49">
        <f>SUM(F12,L12,R12,X12,AD12,AJ12,AP12,AV12)</f>
        <v>0</v>
      </c>
      <c r="BC12" s="49">
        <f>SUM(AX12:BB12)</f>
        <v>0</v>
      </c>
      <c r="BD12" s="46"/>
      <c r="BE12" s="46"/>
      <c r="BF12" s="46"/>
      <c r="BG12" s="46"/>
      <c r="BH12" s="46"/>
      <c r="BI12" s="46">
        <f>SUM(BD12:BH12)</f>
        <v>0</v>
      </c>
      <c r="BJ12" s="46"/>
      <c r="BK12" s="46"/>
      <c r="BL12" s="46"/>
      <c r="BM12" s="46"/>
      <c r="BN12" s="46"/>
      <c r="BO12" s="46">
        <f>SUM(BJ12:BN12)</f>
        <v>0</v>
      </c>
      <c r="BP12" s="46"/>
      <c r="BQ12" s="46"/>
      <c r="BR12" s="46"/>
      <c r="BS12" s="46"/>
      <c r="BT12" s="46"/>
      <c r="BU12" s="46">
        <f>SUM(BP12:BT12)</f>
        <v>0</v>
      </c>
      <c r="BV12" s="46"/>
      <c r="BW12" s="46"/>
      <c r="BX12" s="46"/>
      <c r="BY12" s="46"/>
      <c r="BZ12" s="46"/>
      <c r="CA12" s="46">
        <f>SUM(BV12:BZ12)</f>
        <v>0</v>
      </c>
      <c r="CB12" s="46"/>
      <c r="CC12" s="46"/>
      <c r="CD12" s="46"/>
      <c r="CE12" s="46"/>
      <c r="CF12" s="46"/>
      <c r="CG12" s="46">
        <f>SUM(CB12:CF12)</f>
        <v>0</v>
      </c>
      <c r="CH12" s="46"/>
      <c r="CI12" s="48"/>
      <c r="CJ12" s="46"/>
      <c r="CK12" s="46"/>
      <c r="CL12" s="46"/>
      <c r="CM12" s="46">
        <f>SUM(CH12:CL12)</f>
        <v>0</v>
      </c>
      <c r="CN12" s="46"/>
      <c r="CO12" s="46"/>
      <c r="CP12" s="46"/>
      <c r="CQ12" s="46"/>
      <c r="CR12" s="46"/>
      <c r="CS12" s="46">
        <f>SUM(CN12:CR12)</f>
        <v>0</v>
      </c>
      <c r="CT12" s="46"/>
      <c r="CU12" s="48"/>
      <c r="CV12" s="46"/>
      <c r="CW12" s="48"/>
      <c r="CX12" s="46"/>
      <c r="CY12" s="46">
        <f>SUM(CT12:CX12)</f>
        <v>0</v>
      </c>
      <c r="CZ12" s="46"/>
      <c r="DA12" s="48"/>
      <c r="DB12" s="46"/>
      <c r="DC12" s="48"/>
      <c r="DD12" s="46"/>
      <c r="DE12" s="46">
        <f>SUM(CZ12:DD12)</f>
        <v>0</v>
      </c>
      <c r="DF12" s="50"/>
      <c r="DG12" s="70"/>
      <c r="DH12" s="50"/>
      <c r="DI12" s="48"/>
      <c r="DJ12" s="46"/>
      <c r="DK12" s="46">
        <f>SUM(DF12:DJ12)</f>
        <v>0</v>
      </c>
      <c r="DL12" s="54"/>
      <c r="DM12" s="54"/>
      <c r="DN12" s="46"/>
      <c r="DO12" s="46"/>
      <c r="DP12" s="46"/>
      <c r="DQ12" s="46">
        <f>SUM(DL12:DP12)</f>
        <v>0</v>
      </c>
      <c r="DR12" s="46"/>
      <c r="DS12" s="46"/>
      <c r="DT12" s="46"/>
      <c r="DU12" s="46"/>
      <c r="DV12" s="46"/>
      <c r="DW12" s="46">
        <f>SUM(DR12:DV12)</f>
        <v>0</v>
      </c>
      <c r="DX12" s="51">
        <f t="shared" si="48"/>
        <v>0</v>
      </c>
      <c r="DY12" s="51">
        <f t="shared" si="48"/>
        <v>0</v>
      </c>
      <c r="DZ12" s="51">
        <f t="shared" si="48"/>
        <v>0</v>
      </c>
      <c r="EA12" s="51">
        <f t="shared" si="48"/>
        <v>0</v>
      </c>
      <c r="EB12" s="51">
        <f>SUM(BH12,BN12,BT12,BZ12,CF12,CL12,CR12,CX12,DD12,DJ12,DP12,DV12)</f>
        <v>0</v>
      </c>
      <c r="EC12" s="51">
        <f>SUM(DX12:EB12)</f>
        <v>0</v>
      </c>
      <c r="ED12" s="70"/>
      <c r="EE12" s="46"/>
      <c r="EF12" s="46"/>
      <c r="EG12" s="70"/>
      <c r="EH12" s="46"/>
      <c r="EI12" s="46">
        <f>SUM(ED12:EH12)</f>
        <v>0</v>
      </c>
      <c r="EJ12" s="46"/>
      <c r="EK12" s="46"/>
      <c r="EL12" s="46"/>
      <c r="EM12" s="46"/>
      <c r="EN12" s="46"/>
      <c r="EO12" s="46">
        <f>SUM(EJ12:EN12)</f>
        <v>0</v>
      </c>
      <c r="EP12" s="46"/>
      <c r="EQ12" s="46"/>
      <c r="ER12" s="46"/>
      <c r="ES12" s="46"/>
      <c r="ET12" s="46"/>
      <c r="EU12" s="46">
        <f>SUM(EP12:ET12)</f>
        <v>0</v>
      </c>
      <c r="EV12" s="46"/>
      <c r="EW12" s="46"/>
      <c r="EX12" s="46"/>
      <c r="EY12" s="46"/>
      <c r="EZ12" s="46"/>
      <c r="FA12" s="46">
        <f>SUM(EV12:EZ12)</f>
        <v>0</v>
      </c>
      <c r="FB12" s="46"/>
      <c r="FC12" s="46"/>
      <c r="FD12" s="46"/>
      <c r="FE12" s="70"/>
      <c r="FF12" s="46"/>
      <c r="FG12" s="46">
        <f>SUM(FB12:FF12)</f>
        <v>0</v>
      </c>
      <c r="FH12" s="46"/>
      <c r="FI12" s="46"/>
      <c r="FJ12" s="46"/>
      <c r="FK12" s="46"/>
      <c r="FL12" s="46"/>
      <c r="FM12" s="46">
        <f>SUM(FH12:FL12)</f>
        <v>0</v>
      </c>
      <c r="FN12" s="46"/>
      <c r="FO12" s="46"/>
      <c r="FP12" s="46"/>
      <c r="FQ12" s="46"/>
      <c r="FR12" s="46"/>
      <c r="FS12" s="46">
        <f>SUM(FN12:FR12)</f>
        <v>0</v>
      </c>
      <c r="FT12" s="46"/>
      <c r="FU12" s="46"/>
      <c r="FV12" s="46"/>
      <c r="FW12" s="46"/>
      <c r="FX12" s="46"/>
      <c r="FY12" s="46">
        <f>SUM(FT12:FX12)</f>
        <v>0</v>
      </c>
      <c r="FZ12" s="46"/>
      <c r="GA12" s="46"/>
      <c r="GB12" s="46"/>
      <c r="GC12" s="46"/>
      <c r="GD12" s="46"/>
      <c r="GE12" s="46">
        <f>SUM(FZ12:GD12)</f>
        <v>0</v>
      </c>
      <c r="GF12" s="49">
        <f t="shared" si="49"/>
        <v>0</v>
      </c>
      <c r="GG12" s="49">
        <f t="shared" si="49"/>
        <v>0</v>
      </c>
      <c r="GH12" s="49">
        <f t="shared" si="49"/>
        <v>0</v>
      </c>
      <c r="GI12" s="49">
        <f t="shared" si="49"/>
        <v>0</v>
      </c>
      <c r="GJ12" s="49">
        <f>SUM(EH12,EN12,ET12,EZ12,FF12,FL12,FR12,FX12,GD12)</f>
        <v>0</v>
      </c>
      <c r="GK12" s="49">
        <f>SUM(GF12:GJ12)</f>
        <v>0</v>
      </c>
      <c r="GL12" s="46"/>
      <c r="GM12" s="49">
        <f t="shared" ref="GM12:GR12" si="51">SUM(GF12,DX12,AX12)</f>
        <v>0</v>
      </c>
      <c r="GN12" s="49">
        <f t="shared" si="51"/>
        <v>0</v>
      </c>
      <c r="GO12" s="49">
        <f t="shared" si="51"/>
        <v>0</v>
      </c>
      <c r="GP12" s="49">
        <f t="shared" si="51"/>
        <v>0</v>
      </c>
      <c r="GQ12" s="49">
        <f t="shared" si="51"/>
        <v>0</v>
      </c>
      <c r="GR12" s="49">
        <f t="shared" si="51"/>
        <v>0</v>
      </c>
    </row>
    <row r="13" spans="1:200" s="43" customFormat="1">
      <c r="A13" s="43" t="s">
        <v>37</v>
      </c>
      <c r="B13" s="46"/>
      <c r="C13" s="46"/>
      <c r="D13" s="46"/>
      <c r="E13" s="46"/>
      <c r="F13" s="46"/>
      <c r="G13" s="46">
        <f t="shared" si="0"/>
        <v>0</v>
      </c>
      <c r="H13" s="46"/>
      <c r="I13" s="46"/>
      <c r="J13" s="46"/>
      <c r="K13" s="46"/>
      <c r="L13" s="46"/>
      <c r="M13" s="46">
        <f t="shared" si="12"/>
        <v>0</v>
      </c>
      <c r="N13" s="46"/>
      <c r="O13" s="46"/>
      <c r="P13" s="46"/>
      <c r="Q13" s="46"/>
      <c r="R13" s="46"/>
      <c r="S13" s="46">
        <f t="shared" si="13"/>
        <v>0</v>
      </c>
      <c r="T13" s="46"/>
      <c r="U13" s="46"/>
      <c r="V13" s="46"/>
      <c r="W13" s="46"/>
      <c r="X13" s="46"/>
      <c r="Y13" s="46">
        <f t="shared" si="14"/>
        <v>0</v>
      </c>
      <c r="Z13" s="46"/>
      <c r="AA13" s="46"/>
      <c r="AB13" s="46"/>
      <c r="AC13" s="46"/>
      <c r="AD13" s="46"/>
      <c r="AE13" s="46">
        <f t="shared" si="15"/>
        <v>0</v>
      </c>
      <c r="AF13" s="46"/>
      <c r="AG13" s="46"/>
      <c r="AH13" s="46"/>
      <c r="AI13" s="46"/>
      <c r="AJ13" s="46"/>
      <c r="AK13" s="46">
        <f t="shared" si="16"/>
        <v>0</v>
      </c>
      <c r="AL13" s="46"/>
      <c r="AM13" s="46"/>
      <c r="AN13" s="46"/>
      <c r="AO13" s="46"/>
      <c r="AP13" s="46"/>
      <c r="AQ13" s="46">
        <f t="shared" si="17"/>
        <v>0</v>
      </c>
      <c r="AR13" s="46"/>
      <c r="AS13" s="46"/>
      <c r="AT13" s="46"/>
      <c r="AU13" s="46"/>
      <c r="AV13" s="46"/>
      <c r="AW13" s="46">
        <f t="shared" si="18"/>
        <v>0</v>
      </c>
      <c r="AX13" s="49">
        <f t="shared" si="19"/>
        <v>0</v>
      </c>
      <c r="AY13" s="49">
        <f t="shared" si="20"/>
        <v>0</v>
      </c>
      <c r="AZ13" s="49">
        <f t="shared" si="21"/>
        <v>0</v>
      </c>
      <c r="BA13" s="49">
        <f t="shared" si="47"/>
        <v>0</v>
      </c>
      <c r="BB13" s="49">
        <f t="shared" si="22"/>
        <v>0</v>
      </c>
      <c r="BC13" s="49">
        <f t="shared" si="23"/>
        <v>0</v>
      </c>
      <c r="BD13" s="46"/>
      <c r="BE13" s="46"/>
      <c r="BF13" s="46"/>
      <c r="BG13" s="46"/>
      <c r="BH13" s="46"/>
      <c r="BI13" s="46">
        <f t="shared" si="24"/>
        <v>0</v>
      </c>
      <c r="BJ13" s="46"/>
      <c r="BK13" s="46"/>
      <c r="BL13" s="46"/>
      <c r="BM13" s="46"/>
      <c r="BN13" s="46"/>
      <c r="BO13" s="46">
        <f t="shared" si="25"/>
        <v>0</v>
      </c>
      <c r="BP13" s="46"/>
      <c r="BQ13" s="46"/>
      <c r="BR13" s="46"/>
      <c r="BS13" s="46"/>
      <c r="BT13" s="46"/>
      <c r="BU13" s="46">
        <f t="shared" si="26"/>
        <v>0</v>
      </c>
      <c r="BV13" s="46"/>
      <c r="BW13" s="46"/>
      <c r="BX13" s="46"/>
      <c r="BY13" s="46"/>
      <c r="BZ13" s="46"/>
      <c r="CA13" s="46">
        <f t="shared" si="27"/>
        <v>0</v>
      </c>
      <c r="CB13" s="46"/>
      <c r="CC13" s="46"/>
      <c r="CD13" s="46"/>
      <c r="CE13" s="46"/>
      <c r="CF13" s="46"/>
      <c r="CG13" s="46">
        <f t="shared" si="28"/>
        <v>0</v>
      </c>
      <c r="CH13" s="46"/>
      <c r="CI13" s="48"/>
      <c r="CJ13" s="46"/>
      <c r="CK13" s="46"/>
      <c r="CL13" s="46"/>
      <c r="CM13" s="46">
        <f t="shared" si="29"/>
        <v>0</v>
      </c>
      <c r="CN13" s="46"/>
      <c r="CO13" s="46"/>
      <c r="CP13" s="46"/>
      <c r="CQ13" s="46"/>
      <c r="CR13" s="46"/>
      <c r="CS13" s="46">
        <f t="shared" si="30"/>
        <v>0</v>
      </c>
      <c r="CT13" s="46"/>
      <c r="CU13" s="48"/>
      <c r="CV13" s="46"/>
      <c r="CW13" s="48"/>
      <c r="CX13" s="46"/>
      <c r="CY13" s="46">
        <f t="shared" si="31"/>
        <v>0</v>
      </c>
      <c r="CZ13" s="46"/>
      <c r="DA13" s="48"/>
      <c r="DB13" s="46"/>
      <c r="DC13" s="48"/>
      <c r="DD13" s="46"/>
      <c r="DE13" s="46">
        <f t="shared" si="32"/>
        <v>0</v>
      </c>
      <c r="DF13" s="46"/>
      <c r="DG13" s="48"/>
      <c r="DH13" s="48"/>
      <c r="DI13" s="48"/>
      <c r="DJ13" s="46"/>
      <c r="DK13" s="46">
        <f t="shared" si="33"/>
        <v>0</v>
      </c>
      <c r="DL13" s="54"/>
      <c r="DM13" s="54"/>
      <c r="DN13" s="46"/>
      <c r="DO13" s="46"/>
      <c r="DP13" s="46"/>
      <c r="DQ13" s="46">
        <f t="shared" si="34"/>
        <v>0</v>
      </c>
      <c r="DR13" s="46"/>
      <c r="DS13" s="46"/>
      <c r="DT13" s="46"/>
      <c r="DU13" s="46"/>
      <c r="DV13" s="46"/>
      <c r="DW13" s="46">
        <f t="shared" si="35"/>
        <v>0</v>
      </c>
      <c r="DX13" s="51">
        <f t="shared" si="36"/>
        <v>0</v>
      </c>
      <c r="DY13" s="51">
        <f>SUM(DS13,DM13,DG13,DA13,CU13,CO13,CI13,CC13,BW13,BQ13,BK13,BE13)</f>
        <v>0</v>
      </c>
      <c r="DZ13" s="51">
        <f>SUM(DT13,DN13,DH13,DB13,CV13,CP13,CJ13,CD13,BX13,BR13,BL13,BF13)</f>
        <v>0</v>
      </c>
      <c r="EA13" s="51">
        <f>SUM(DU13,DO13,DI13,DC13,CW13,CQ13,CK13,CE13,BY13,BS13,BM13,BG13)</f>
        <v>0</v>
      </c>
      <c r="EB13" s="51">
        <f t="shared" si="38"/>
        <v>0</v>
      </c>
      <c r="EC13" s="51">
        <f t="shared" si="39"/>
        <v>0</v>
      </c>
      <c r="ED13" s="46"/>
      <c r="EE13" s="46"/>
      <c r="EF13" s="46"/>
      <c r="EG13" s="46"/>
      <c r="EH13" s="46"/>
      <c r="EI13" s="46">
        <f t="shared" si="1"/>
        <v>0</v>
      </c>
      <c r="EJ13" s="46"/>
      <c r="EK13" s="46"/>
      <c r="EL13" s="46"/>
      <c r="EM13" s="46"/>
      <c r="EN13" s="46"/>
      <c r="EO13" s="46">
        <f t="shared" si="2"/>
        <v>0</v>
      </c>
      <c r="EP13" s="46"/>
      <c r="EQ13" s="46"/>
      <c r="ER13" s="46"/>
      <c r="ES13" s="46"/>
      <c r="ET13" s="46"/>
      <c r="EU13" s="46">
        <f t="shared" si="3"/>
        <v>0</v>
      </c>
      <c r="EV13" s="46"/>
      <c r="EW13" s="46"/>
      <c r="EX13" s="46"/>
      <c r="EY13" s="46"/>
      <c r="EZ13" s="46"/>
      <c r="FA13" s="46">
        <f t="shared" si="4"/>
        <v>0</v>
      </c>
      <c r="FB13" s="46"/>
      <c r="FC13" s="46"/>
      <c r="FD13" s="46"/>
      <c r="FE13" s="46"/>
      <c r="FF13" s="46"/>
      <c r="FG13" s="46">
        <f t="shared" si="5"/>
        <v>0</v>
      </c>
      <c r="FH13" s="46"/>
      <c r="FI13" s="46"/>
      <c r="FJ13" s="46"/>
      <c r="FK13" s="46"/>
      <c r="FL13" s="46"/>
      <c r="FM13" s="46">
        <f t="shared" si="6"/>
        <v>0</v>
      </c>
      <c r="FN13" s="46"/>
      <c r="FO13" s="46"/>
      <c r="FP13" s="46"/>
      <c r="FQ13" s="46"/>
      <c r="FR13" s="46"/>
      <c r="FS13" s="46">
        <f t="shared" si="7"/>
        <v>0</v>
      </c>
      <c r="FT13" s="46"/>
      <c r="FU13" s="46"/>
      <c r="FV13" s="46"/>
      <c r="FW13" s="46"/>
      <c r="FX13" s="46"/>
      <c r="FY13" s="46">
        <f t="shared" si="8"/>
        <v>0</v>
      </c>
      <c r="FZ13" s="46"/>
      <c r="GA13" s="46"/>
      <c r="GB13" s="46"/>
      <c r="GC13" s="46"/>
      <c r="GD13" s="46"/>
      <c r="GE13" s="46">
        <f t="shared" si="9"/>
        <v>0</v>
      </c>
      <c r="GF13" s="49">
        <f t="shared" si="40"/>
        <v>0</v>
      </c>
      <c r="GG13" s="49">
        <f t="shared" si="40"/>
        <v>0</v>
      </c>
      <c r="GH13" s="49">
        <f t="shared" si="41"/>
        <v>0</v>
      </c>
      <c r="GI13" s="49">
        <f t="shared" si="42"/>
        <v>0</v>
      </c>
      <c r="GJ13" s="49">
        <f t="shared" si="46"/>
        <v>0</v>
      </c>
      <c r="GK13" s="49">
        <f t="shared" si="10"/>
        <v>0</v>
      </c>
      <c r="GL13" s="46"/>
      <c r="GM13" s="49">
        <f t="shared" si="11"/>
        <v>0</v>
      </c>
      <c r="GN13" s="49">
        <f t="shared" si="11"/>
        <v>0</v>
      </c>
      <c r="GO13" s="49">
        <f t="shared" si="11"/>
        <v>0</v>
      </c>
      <c r="GP13" s="49">
        <f t="shared" si="43"/>
        <v>0</v>
      </c>
      <c r="GQ13" s="49">
        <f t="shared" si="44"/>
        <v>0</v>
      </c>
      <c r="GR13" s="49">
        <f t="shared" si="45"/>
        <v>0</v>
      </c>
    </row>
    <row r="14" spans="1:200" s="43" customFormat="1">
      <c r="A14" s="43" t="s">
        <v>91</v>
      </c>
      <c r="B14" s="46"/>
      <c r="C14" s="46"/>
      <c r="D14" s="46"/>
      <c r="E14" s="46"/>
      <c r="F14" s="46"/>
      <c r="G14" s="46">
        <f t="shared" si="0"/>
        <v>0</v>
      </c>
      <c r="H14" s="46"/>
      <c r="I14" s="46"/>
      <c r="J14" s="46"/>
      <c r="K14" s="46"/>
      <c r="L14" s="46"/>
      <c r="M14" s="46">
        <f t="shared" si="12"/>
        <v>0</v>
      </c>
      <c r="N14" s="46"/>
      <c r="O14" s="46"/>
      <c r="P14" s="46"/>
      <c r="Q14" s="46"/>
      <c r="R14" s="46"/>
      <c r="S14" s="46">
        <f t="shared" si="13"/>
        <v>0</v>
      </c>
      <c r="T14" s="46"/>
      <c r="U14" s="46"/>
      <c r="V14" s="46"/>
      <c r="W14" s="46"/>
      <c r="X14" s="46"/>
      <c r="Y14" s="46">
        <f t="shared" si="14"/>
        <v>0</v>
      </c>
      <c r="Z14" s="46"/>
      <c r="AA14" s="46"/>
      <c r="AB14" s="46"/>
      <c r="AC14" s="46"/>
      <c r="AD14" s="46"/>
      <c r="AE14" s="46">
        <f t="shared" si="15"/>
        <v>0</v>
      </c>
      <c r="AF14" s="46"/>
      <c r="AG14" s="46"/>
      <c r="AH14" s="46"/>
      <c r="AI14" s="46"/>
      <c r="AJ14" s="46"/>
      <c r="AK14" s="46">
        <f t="shared" si="16"/>
        <v>0</v>
      </c>
      <c r="AL14" s="46"/>
      <c r="AM14" s="46"/>
      <c r="AN14" s="46"/>
      <c r="AO14" s="46"/>
      <c r="AP14" s="46"/>
      <c r="AQ14" s="46">
        <f t="shared" si="17"/>
        <v>0</v>
      </c>
      <c r="AR14" s="46"/>
      <c r="AS14" s="46"/>
      <c r="AT14" s="46"/>
      <c r="AU14" s="46"/>
      <c r="AV14" s="46"/>
      <c r="AW14" s="46">
        <f t="shared" si="18"/>
        <v>0</v>
      </c>
      <c r="AX14" s="49">
        <f t="shared" si="19"/>
        <v>0</v>
      </c>
      <c r="AY14" s="49">
        <f t="shared" si="20"/>
        <v>0</v>
      </c>
      <c r="AZ14" s="49">
        <f t="shared" si="21"/>
        <v>0</v>
      </c>
      <c r="BA14" s="49">
        <f t="shared" si="47"/>
        <v>0</v>
      </c>
      <c r="BB14" s="49">
        <f t="shared" si="22"/>
        <v>0</v>
      </c>
      <c r="BC14" s="49">
        <f t="shared" si="23"/>
        <v>0</v>
      </c>
      <c r="BD14" s="46"/>
      <c r="BE14" s="46"/>
      <c r="BF14" s="46"/>
      <c r="BG14" s="46"/>
      <c r="BH14" s="46"/>
      <c r="BI14" s="46">
        <f t="shared" si="24"/>
        <v>0</v>
      </c>
      <c r="BJ14" s="46"/>
      <c r="BK14" s="46"/>
      <c r="BL14" s="46"/>
      <c r="BM14" s="46"/>
      <c r="BN14" s="46"/>
      <c r="BO14" s="46">
        <f t="shared" si="25"/>
        <v>0</v>
      </c>
      <c r="BP14" s="46"/>
      <c r="BQ14" s="46"/>
      <c r="BR14" s="46"/>
      <c r="BS14" s="46"/>
      <c r="BT14" s="46"/>
      <c r="BU14" s="46">
        <f t="shared" si="26"/>
        <v>0</v>
      </c>
      <c r="BV14" s="46"/>
      <c r="BW14" s="46"/>
      <c r="BX14" s="46"/>
      <c r="BY14" s="46"/>
      <c r="BZ14" s="46"/>
      <c r="CA14" s="46">
        <f t="shared" si="27"/>
        <v>0</v>
      </c>
      <c r="CB14" s="46"/>
      <c r="CC14" s="46"/>
      <c r="CD14" s="46"/>
      <c r="CE14" s="46"/>
      <c r="CF14" s="46"/>
      <c r="CG14" s="46">
        <f t="shared" si="28"/>
        <v>0</v>
      </c>
      <c r="CH14" s="46"/>
      <c r="CI14" s="46"/>
      <c r="CJ14" s="46"/>
      <c r="CK14" s="46"/>
      <c r="CL14" s="46"/>
      <c r="CM14" s="46">
        <f t="shared" si="29"/>
        <v>0</v>
      </c>
      <c r="CN14" s="46"/>
      <c r="CO14" s="46"/>
      <c r="CP14" s="46"/>
      <c r="CQ14" s="46"/>
      <c r="CR14" s="46"/>
      <c r="CS14" s="46">
        <f t="shared" si="30"/>
        <v>0</v>
      </c>
      <c r="CT14" s="46"/>
      <c r="CU14" s="46"/>
      <c r="CV14" s="46"/>
      <c r="CW14" s="46"/>
      <c r="CX14" s="46"/>
      <c r="CY14" s="46">
        <f t="shared" si="31"/>
        <v>0</v>
      </c>
      <c r="CZ14" s="46"/>
      <c r="DA14" s="46"/>
      <c r="DB14" s="46"/>
      <c r="DC14" s="46"/>
      <c r="DD14" s="46"/>
      <c r="DE14" s="46">
        <f t="shared" si="32"/>
        <v>0</v>
      </c>
      <c r="DF14" s="46"/>
      <c r="DG14" s="46"/>
      <c r="DH14" s="46"/>
      <c r="DI14" s="46"/>
      <c r="DJ14" s="46"/>
      <c r="DK14" s="46">
        <f t="shared" si="33"/>
        <v>0</v>
      </c>
      <c r="DL14" s="54"/>
      <c r="DM14" s="54"/>
      <c r="DN14" s="46"/>
      <c r="DO14" s="46"/>
      <c r="DP14" s="46"/>
      <c r="DQ14" s="46">
        <f t="shared" si="34"/>
        <v>0</v>
      </c>
      <c r="DR14" s="46"/>
      <c r="DS14" s="46"/>
      <c r="DT14" s="46"/>
      <c r="DU14" s="46"/>
      <c r="DV14" s="46"/>
      <c r="DW14" s="46">
        <f t="shared" si="35"/>
        <v>0</v>
      </c>
      <c r="DX14" s="51">
        <f t="shared" si="36"/>
        <v>0</v>
      </c>
      <c r="DY14" s="51">
        <f t="shared" si="36"/>
        <v>0</v>
      </c>
      <c r="DZ14" s="51">
        <f t="shared" si="36"/>
        <v>0</v>
      </c>
      <c r="EA14" s="51">
        <f t="shared" si="37"/>
        <v>0</v>
      </c>
      <c r="EB14" s="51">
        <f t="shared" si="38"/>
        <v>0</v>
      </c>
      <c r="EC14" s="51">
        <f t="shared" si="39"/>
        <v>0</v>
      </c>
      <c r="ED14" s="46"/>
      <c r="EE14" s="46"/>
      <c r="EF14" s="46"/>
      <c r="EG14" s="46"/>
      <c r="EH14" s="46"/>
      <c r="EI14" s="46">
        <f t="shared" si="1"/>
        <v>0</v>
      </c>
      <c r="EJ14" s="46"/>
      <c r="EK14" s="46"/>
      <c r="EL14" s="46"/>
      <c r="EM14" s="46"/>
      <c r="EN14" s="46"/>
      <c r="EO14" s="46">
        <f t="shared" si="2"/>
        <v>0</v>
      </c>
      <c r="EP14" s="46"/>
      <c r="EQ14" s="46"/>
      <c r="ER14" s="46"/>
      <c r="ES14" s="46"/>
      <c r="ET14" s="46"/>
      <c r="EU14" s="46">
        <f t="shared" si="3"/>
        <v>0</v>
      </c>
      <c r="EV14" s="46"/>
      <c r="EW14" s="46"/>
      <c r="EX14" s="46"/>
      <c r="EY14" s="46"/>
      <c r="EZ14" s="46"/>
      <c r="FA14" s="46">
        <f>SUM(EV14:EZ14)</f>
        <v>0</v>
      </c>
      <c r="FB14" s="46"/>
      <c r="FC14" s="46"/>
      <c r="FD14" s="46"/>
      <c r="FE14" s="46"/>
      <c r="FF14" s="46"/>
      <c r="FG14" s="46">
        <f t="shared" si="5"/>
        <v>0</v>
      </c>
      <c r="FH14" s="46"/>
      <c r="FI14" s="46"/>
      <c r="FJ14" s="46"/>
      <c r="FK14" s="46"/>
      <c r="FL14" s="46"/>
      <c r="FM14" s="46">
        <f t="shared" si="6"/>
        <v>0</v>
      </c>
      <c r="FN14" s="46"/>
      <c r="FO14" s="46"/>
      <c r="FP14" s="46"/>
      <c r="FQ14" s="46"/>
      <c r="FR14" s="46"/>
      <c r="FS14" s="46">
        <f t="shared" si="7"/>
        <v>0</v>
      </c>
      <c r="FT14" s="46"/>
      <c r="FU14" s="46"/>
      <c r="FV14" s="46"/>
      <c r="FW14" s="46"/>
      <c r="FX14" s="46"/>
      <c r="FY14" s="46">
        <f t="shared" si="8"/>
        <v>0</v>
      </c>
      <c r="FZ14" s="46"/>
      <c r="GA14" s="46"/>
      <c r="GB14" s="46"/>
      <c r="GC14" s="70"/>
      <c r="GD14" s="46"/>
      <c r="GE14" s="46">
        <f t="shared" si="9"/>
        <v>0</v>
      </c>
      <c r="GF14" s="49">
        <f t="shared" si="40"/>
        <v>0</v>
      </c>
      <c r="GG14" s="49">
        <f t="shared" si="40"/>
        <v>0</v>
      </c>
      <c r="GH14" s="49">
        <f t="shared" si="41"/>
        <v>0</v>
      </c>
      <c r="GI14" s="49">
        <f t="shared" si="42"/>
        <v>0</v>
      </c>
      <c r="GJ14" s="49">
        <f t="shared" si="46"/>
        <v>0</v>
      </c>
      <c r="GK14" s="49">
        <f t="shared" si="10"/>
        <v>0</v>
      </c>
      <c r="GL14" s="46"/>
      <c r="GM14" s="49">
        <f t="shared" si="11"/>
        <v>0</v>
      </c>
      <c r="GN14" s="49">
        <f t="shared" si="11"/>
        <v>0</v>
      </c>
      <c r="GO14" s="49">
        <f t="shared" si="11"/>
        <v>0</v>
      </c>
      <c r="GP14" s="49">
        <f t="shared" si="43"/>
        <v>0</v>
      </c>
      <c r="GQ14" s="49">
        <f t="shared" si="44"/>
        <v>0</v>
      </c>
      <c r="GR14" s="49">
        <f t="shared" si="45"/>
        <v>0</v>
      </c>
    </row>
    <row r="15" spans="1:200" s="43" customFormat="1">
      <c r="A15" s="43" t="s">
        <v>89</v>
      </c>
      <c r="B15" s="46"/>
      <c r="C15" s="46"/>
      <c r="D15" s="46"/>
      <c r="E15" s="46"/>
      <c r="F15" s="46"/>
      <c r="G15" s="46">
        <f>SUM(B15:F15)</f>
        <v>0</v>
      </c>
      <c r="H15" s="46"/>
      <c r="I15" s="46"/>
      <c r="J15" s="46"/>
      <c r="K15" s="46"/>
      <c r="L15" s="46"/>
      <c r="M15" s="46">
        <f>SUM(H15:L15)</f>
        <v>0</v>
      </c>
      <c r="N15" s="46"/>
      <c r="O15" s="46"/>
      <c r="P15" s="46"/>
      <c r="Q15" s="46"/>
      <c r="R15" s="46"/>
      <c r="S15" s="46">
        <f>SUM(N15:R15)</f>
        <v>0</v>
      </c>
      <c r="T15" s="46"/>
      <c r="U15" s="46"/>
      <c r="V15" s="46"/>
      <c r="W15" s="46"/>
      <c r="X15" s="46"/>
      <c r="Y15" s="46">
        <f>SUM(T15:X15)</f>
        <v>0</v>
      </c>
      <c r="Z15" s="46"/>
      <c r="AA15" s="46"/>
      <c r="AB15" s="46"/>
      <c r="AC15" s="46"/>
      <c r="AD15" s="46"/>
      <c r="AE15" s="46">
        <f>SUM(Z15:AD15)</f>
        <v>0</v>
      </c>
      <c r="AF15" s="46"/>
      <c r="AG15" s="46"/>
      <c r="AH15" s="46"/>
      <c r="AI15" s="46"/>
      <c r="AJ15" s="46"/>
      <c r="AK15" s="46">
        <f>SUM(AF15:AJ15)</f>
        <v>0</v>
      </c>
      <c r="AL15" s="46"/>
      <c r="AM15" s="46"/>
      <c r="AN15" s="46"/>
      <c r="AO15" s="46"/>
      <c r="AP15" s="46"/>
      <c r="AQ15" s="46">
        <f>SUM(AL15:AP15)</f>
        <v>0</v>
      </c>
      <c r="AR15" s="46"/>
      <c r="AS15" s="46"/>
      <c r="AT15" s="46"/>
      <c r="AU15" s="46"/>
      <c r="AV15" s="46"/>
      <c r="AW15" s="46">
        <f>SUM(AR15:AV15)</f>
        <v>0</v>
      </c>
      <c r="AX15" s="49">
        <f t="shared" si="19"/>
        <v>0</v>
      </c>
      <c r="AY15" s="49">
        <f t="shared" si="20"/>
        <v>0</v>
      </c>
      <c r="AZ15" s="49">
        <f t="shared" si="21"/>
        <v>0</v>
      </c>
      <c r="BA15" s="49">
        <f t="shared" si="47"/>
        <v>0</v>
      </c>
      <c r="BB15" s="49">
        <f>SUM(F15,L15,R15,X15,AD15,AJ15,AP15,AV15)</f>
        <v>0</v>
      </c>
      <c r="BC15" s="49">
        <f>SUM(AX15:BB15)</f>
        <v>0</v>
      </c>
      <c r="BD15" s="46"/>
      <c r="BE15" s="46"/>
      <c r="BF15" s="46"/>
      <c r="BG15" s="46"/>
      <c r="BH15" s="46"/>
      <c r="BI15" s="46">
        <f>SUM(BD15:BH15)</f>
        <v>0</v>
      </c>
      <c r="BJ15" s="46"/>
      <c r="BK15" s="46"/>
      <c r="BL15" s="46"/>
      <c r="BM15" s="46"/>
      <c r="BN15" s="46"/>
      <c r="BO15" s="46">
        <f>SUM(BJ15:BN15)</f>
        <v>0</v>
      </c>
      <c r="BP15" s="46"/>
      <c r="BQ15" s="46"/>
      <c r="BR15" s="46"/>
      <c r="BS15" s="46"/>
      <c r="BT15" s="46"/>
      <c r="BU15" s="46">
        <f>SUM(BP15:BT15)</f>
        <v>0</v>
      </c>
      <c r="BV15" s="46"/>
      <c r="BW15" s="46"/>
      <c r="BX15" s="46"/>
      <c r="BY15" s="46"/>
      <c r="BZ15" s="46"/>
      <c r="CA15" s="46">
        <f>SUM(BV15:BZ15)</f>
        <v>0</v>
      </c>
      <c r="CB15" s="46"/>
      <c r="CC15" s="46"/>
      <c r="CD15" s="46"/>
      <c r="CE15" s="46"/>
      <c r="CF15" s="46"/>
      <c r="CG15" s="46">
        <f>SUM(CB15:CF15)</f>
        <v>0</v>
      </c>
      <c r="CH15" s="46"/>
      <c r="CI15" s="46"/>
      <c r="CJ15" s="46"/>
      <c r="CK15" s="46"/>
      <c r="CL15" s="46"/>
      <c r="CM15" s="46">
        <f>SUM(CH15:CL15)</f>
        <v>0</v>
      </c>
      <c r="CN15" s="46"/>
      <c r="CO15" s="46"/>
      <c r="CP15" s="46"/>
      <c r="CQ15" s="46"/>
      <c r="CR15" s="46"/>
      <c r="CS15" s="46">
        <f>SUM(CN15:CR15)</f>
        <v>0</v>
      </c>
      <c r="CT15" s="46"/>
      <c r="CU15" s="46"/>
      <c r="CV15" s="46"/>
      <c r="CW15" s="46"/>
      <c r="CX15" s="46"/>
      <c r="CY15" s="46">
        <f>SUM(CT15:CX15)</f>
        <v>0</v>
      </c>
      <c r="CZ15" s="46"/>
      <c r="DA15" s="46"/>
      <c r="DB15" s="46"/>
      <c r="DC15" s="46"/>
      <c r="DD15" s="46"/>
      <c r="DE15" s="46">
        <f>SUM(CZ15:DD15)</f>
        <v>0</v>
      </c>
      <c r="DF15" s="70"/>
      <c r="DG15" s="46"/>
      <c r="DH15" s="46"/>
      <c r="DI15" s="46"/>
      <c r="DJ15" s="46"/>
      <c r="DK15" s="46">
        <f>SUM(DF15:DJ15)</f>
        <v>0</v>
      </c>
      <c r="DL15" s="54"/>
      <c r="DM15" s="54"/>
      <c r="DN15" s="46"/>
      <c r="DO15" s="46"/>
      <c r="DP15" s="46"/>
      <c r="DQ15" s="46">
        <f>SUM(DL15:DP15)</f>
        <v>0</v>
      </c>
      <c r="DR15" s="46"/>
      <c r="DS15" s="46"/>
      <c r="DT15" s="46"/>
      <c r="DU15" s="46"/>
      <c r="DV15" s="46"/>
      <c r="DW15" s="46">
        <f>SUM(DR15:DV15)</f>
        <v>0</v>
      </c>
      <c r="DX15" s="51">
        <f>SUM(DR15,DL15,DF15,CZ15,CT15,CN15,CH15,CB15,BV15,BP15,BJ15,BD15)</f>
        <v>0</v>
      </c>
      <c r="DY15" s="51">
        <f>SUM(DS15,DM15,DG15,DA15,CU15,CO15,CI15,CC15,BW15,BQ15,BK15,BE15)</f>
        <v>0</v>
      </c>
      <c r="DZ15" s="51">
        <f>SUM(DT15,DN15,DH15,DB15,CV15,CP15,CJ15,CD15,BX15,BR15,BL15,BF15)</f>
        <v>0</v>
      </c>
      <c r="EA15" s="51">
        <f>SUM(DU15,DO15,DI15,DC15,CW15,CQ15,CK15,CE15,BY15,BS15,BM15,BG15)</f>
        <v>0</v>
      </c>
      <c r="EB15" s="51">
        <f>SUM(BH15,BN15,BT15,BZ15,CF15,CL15,CR15,CX15,DD15,DJ15,DP15,DV15)</f>
        <v>0</v>
      </c>
      <c r="EC15" s="51">
        <f>SUM(DX15:EB15)</f>
        <v>0</v>
      </c>
      <c r="ED15" s="46"/>
      <c r="EE15" s="46"/>
      <c r="EF15" s="46"/>
      <c r="EG15" s="46"/>
      <c r="EH15" s="46"/>
      <c r="EI15" s="46">
        <f>SUM(ED15:EH15)</f>
        <v>0</v>
      </c>
      <c r="EJ15" s="46"/>
      <c r="EK15" s="46"/>
      <c r="EL15" s="46"/>
      <c r="EM15" s="46"/>
      <c r="EN15" s="46"/>
      <c r="EO15" s="46">
        <f>SUM(EJ15:EN15)</f>
        <v>0</v>
      </c>
      <c r="EP15" s="46"/>
      <c r="EQ15" s="46"/>
      <c r="ER15" s="46"/>
      <c r="ES15" s="46"/>
      <c r="ET15" s="46"/>
      <c r="EU15" s="46">
        <f>SUM(EP15:ET15)</f>
        <v>0</v>
      </c>
      <c r="EV15" s="46"/>
      <c r="EW15" s="46"/>
      <c r="EX15" s="46"/>
      <c r="EY15" s="46"/>
      <c r="EZ15" s="46"/>
      <c r="FA15" s="46">
        <f>SUM(EV15:EZ15)</f>
        <v>0</v>
      </c>
      <c r="FB15" s="46"/>
      <c r="FC15" s="46"/>
      <c r="FD15" s="46"/>
      <c r="FE15" s="46"/>
      <c r="FF15" s="46"/>
      <c r="FG15" s="46">
        <f>SUM(FB15:FF15)</f>
        <v>0</v>
      </c>
      <c r="FH15" s="46"/>
      <c r="FI15" s="46"/>
      <c r="FJ15" s="46"/>
      <c r="FK15" s="46"/>
      <c r="FL15" s="46"/>
      <c r="FM15" s="46">
        <f>SUM(FH15:FL15)</f>
        <v>0</v>
      </c>
      <c r="FN15" s="46"/>
      <c r="FO15" s="46"/>
      <c r="FP15" s="46"/>
      <c r="FQ15" s="46"/>
      <c r="FR15" s="46"/>
      <c r="FS15" s="46">
        <f>SUM(FN15:FR15)</f>
        <v>0</v>
      </c>
      <c r="FT15" s="46"/>
      <c r="FU15" s="46"/>
      <c r="FV15" s="46"/>
      <c r="FW15" s="46"/>
      <c r="FX15" s="46"/>
      <c r="FY15" s="46">
        <f>SUM(FT15:FX15)</f>
        <v>0</v>
      </c>
      <c r="FZ15" s="46"/>
      <c r="GA15" s="46"/>
      <c r="GB15" s="46"/>
      <c r="GC15" s="46"/>
      <c r="GD15" s="46"/>
      <c r="GE15" s="46">
        <f>SUM(FZ15:GD15)</f>
        <v>0</v>
      </c>
      <c r="GF15" s="49">
        <f>SUM(FZ15,FT15,FN15,FH15,FB15,EV15,EP15,EJ15,ED15)</f>
        <v>0</v>
      </c>
      <c r="GG15" s="49">
        <f>SUM(GA15,FU15,FO15,FI15,FC15,EW15,EQ15,EK15,EE15)</f>
        <v>0</v>
      </c>
      <c r="GH15" s="49">
        <f>SUM(GB15,FV15,FP15,FJ15,FD15,EX15,ER15,EL15,EF15)</f>
        <v>0</v>
      </c>
      <c r="GI15" s="49">
        <f>SUM(GC15,FW15,FQ15,FK15,FE15,EY15,ES15,EM15,EG15)</f>
        <v>0</v>
      </c>
      <c r="GJ15" s="49">
        <f>SUM(EH15,EN15,ET15,EZ15,FF15,FL15,FR15,FX15,GD15)</f>
        <v>0</v>
      </c>
      <c r="GK15" s="49">
        <f>SUM(GF15:GJ15)</f>
        <v>0</v>
      </c>
      <c r="GL15" s="46"/>
      <c r="GM15" s="49">
        <f t="shared" ref="GM15:GR15" si="52">SUM(GF15,DX15,AX15)</f>
        <v>0</v>
      </c>
      <c r="GN15" s="49">
        <f t="shared" si="52"/>
        <v>0</v>
      </c>
      <c r="GO15" s="49">
        <f t="shared" si="52"/>
        <v>0</v>
      </c>
      <c r="GP15" s="49">
        <f t="shared" si="52"/>
        <v>0</v>
      </c>
      <c r="GQ15" s="49">
        <f t="shared" si="52"/>
        <v>0</v>
      </c>
      <c r="GR15" s="49">
        <f t="shared" si="52"/>
        <v>0</v>
      </c>
    </row>
    <row r="16" spans="1:200" s="55" customFormat="1">
      <c r="A16" s="55" t="s">
        <v>158</v>
      </c>
      <c r="B16" s="56"/>
      <c r="C16" s="56"/>
      <c r="D16" s="56"/>
      <c r="E16" s="56"/>
      <c r="F16" s="56"/>
      <c r="G16" s="56">
        <f t="shared" si="0"/>
        <v>0</v>
      </c>
      <c r="H16" s="56"/>
      <c r="I16" s="56"/>
      <c r="J16" s="56"/>
      <c r="K16" s="56"/>
      <c r="L16" s="56"/>
      <c r="M16" s="56">
        <f t="shared" si="12"/>
        <v>0</v>
      </c>
      <c r="N16" s="56"/>
      <c r="O16" s="56"/>
      <c r="P16" s="56"/>
      <c r="Q16" s="56"/>
      <c r="R16" s="56"/>
      <c r="S16" s="56">
        <f t="shared" si="13"/>
        <v>0</v>
      </c>
      <c r="T16" s="56"/>
      <c r="U16" s="56"/>
      <c r="V16" s="56"/>
      <c r="W16" s="56"/>
      <c r="X16" s="56"/>
      <c r="Y16" s="56">
        <f t="shared" si="14"/>
        <v>0</v>
      </c>
      <c r="Z16" s="56"/>
      <c r="AA16" s="56"/>
      <c r="AB16" s="56"/>
      <c r="AC16" s="56"/>
      <c r="AD16" s="56"/>
      <c r="AE16" s="56">
        <f t="shared" si="15"/>
        <v>0</v>
      </c>
      <c r="AF16" s="56"/>
      <c r="AG16" s="56"/>
      <c r="AH16" s="56"/>
      <c r="AI16" s="56"/>
      <c r="AJ16" s="56"/>
      <c r="AK16" s="56">
        <f t="shared" si="16"/>
        <v>0</v>
      </c>
      <c r="AL16" s="56"/>
      <c r="AM16" s="56"/>
      <c r="AN16" s="56"/>
      <c r="AO16" s="56"/>
      <c r="AP16" s="56"/>
      <c r="AQ16" s="56">
        <f t="shared" si="17"/>
        <v>0</v>
      </c>
      <c r="AR16" s="56"/>
      <c r="AS16" s="56"/>
      <c r="AT16" s="56"/>
      <c r="AU16" s="56"/>
      <c r="AV16" s="56"/>
      <c r="AW16" s="56">
        <f t="shared" si="18"/>
        <v>0</v>
      </c>
      <c r="AX16" s="57">
        <f t="shared" si="19"/>
        <v>0</v>
      </c>
      <c r="AY16" s="57">
        <f t="shared" si="20"/>
        <v>0</v>
      </c>
      <c r="AZ16" s="57">
        <f t="shared" si="21"/>
        <v>0</v>
      </c>
      <c r="BA16" s="57">
        <f t="shared" si="47"/>
        <v>0</v>
      </c>
      <c r="BB16" s="57">
        <f t="shared" si="22"/>
        <v>0</v>
      </c>
      <c r="BC16" s="57">
        <f t="shared" si="23"/>
        <v>0</v>
      </c>
      <c r="BD16" s="56"/>
      <c r="BE16" s="56"/>
      <c r="BF16" s="56"/>
      <c r="BG16" s="56"/>
      <c r="BH16" s="56"/>
      <c r="BI16" s="56">
        <f t="shared" si="24"/>
        <v>0</v>
      </c>
      <c r="BJ16" s="56"/>
      <c r="BK16" s="56"/>
      <c r="BL16" s="56"/>
      <c r="BM16" s="56"/>
      <c r="BN16" s="56"/>
      <c r="BO16" s="56">
        <f t="shared" si="25"/>
        <v>0</v>
      </c>
      <c r="BP16" s="56"/>
      <c r="BQ16" s="56"/>
      <c r="BR16" s="56"/>
      <c r="BS16" s="56"/>
      <c r="BT16" s="56"/>
      <c r="BU16" s="56">
        <f t="shared" si="26"/>
        <v>0</v>
      </c>
      <c r="BV16" s="56"/>
      <c r="BW16" s="56"/>
      <c r="BX16" s="56"/>
      <c r="BY16" s="56"/>
      <c r="BZ16" s="56"/>
      <c r="CA16" s="56">
        <f t="shared" si="27"/>
        <v>0</v>
      </c>
      <c r="CB16" s="56"/>
      <c r="CC16" s="56"/>
      <c r="CD16" s="56"/>
      <c r="CE16" s="56"/>
      <c r="CF16" s="56"/>
      <c r="CG16" s="56">
        <f t="shared" si="28"/>
        <v>0</v>
      </c>
      <c r="CH16" s="56"/>
      <c r="CI16" s="56"/>
      <c r="CJ16" s="56"/>
      <c r="CK16" s="56"/>
      <c r="CL16" s="56"/>
      <c r="CM16" s="56">
        <f>SUM(CH16:CL16)</f>
        <v>0</v>
      </c>
      <c r="CN16" s="56"/>
      <c r="CO16" s="56"/>
      <c r="CP16" s="56"/>
      <c r="CQ16" s="56"/>
      <c r="CR16" s="56"/>
      <c r="CS16" s="56">
        <f t="shared" si="30"/>
        <v>0</v>
      </c>
      <c r="CT16" s="56"/>
      <c r="CU16" s="56"/>
      <c r="CV16" s="56"/>
      <c r="CW16" s="56"/>
      <c r="CX16" s="56"/>
      <c r="CY16" s="56">
        <f t="shared" si="31"/>
        <v>0</v>
      </c>
      <c r="CZ16" s="56"/>
      <c r="DA16" s="56"/>
      <c r="DB16" s="56"/>
      <c r="DC16" s="71"/>
      <c r="DD16" s="56"/>
      <c r="DE16" s="56">
        <f t="shared" si="32"/>
        <v>0</v>
      </c>
      <c r="DF16" s="56"/>
      <c r="DG16" s="56"/>
      <c r="DH16" s="56"/>
      <c r="DI16" s="71"/>
      <c r="DJ16" s="56"/>
      <c r="DK16" s="56">
        <f t="shared" si="33"/>
        <v>0</v>
      </c>
      <c r="DL16" s="58"/>
      <c r="DM16" s="58"/>
      <c r="DN16" s="56"/>
      <c r="DO16" s="56"/>
      <c r="DP16" s="56"/>
      <c r="DQ16" s="56">
        <f t="shared" si="34"/>
        <v>0</v>
      </c>
      <c r="DR16" s="72"/>
      <c r="DS16" s="56"/>
      <c r="DT16" s="56"/>
      <c r="DU16" s="56"/>
      <c r="DV16" s="56"/>
      <c r="DW16" s="56">
        <f t="shared" si="35"/>
        <v>0</v>
      </c>
      <c r="DX16" s="59">
        <f t="shared" si="36"/>
        <v>0</v>
      </c>
      <c r="DY16" s="59">
        <f t="shared" si="36"/>
        <v>0</v>
      </c>
      <c r="DZ16" s="59">
        <f t="shared" si="36"/>
        <v>0</v>
      </c>
      <c r="EA16" s="59">
        <f t="shared" si="37"/>
        <v>0</v>
      </c>
      <c r="EB16" s="59">
        <f t="shared" si="38"/>
        <v>0</v>
      </c>
      <c r="EC16" s="59">
        <f t="shared" si="39"/>
        <v>0</v>
      </c>
      <c r="ED16" s="56"/>
      <c r="EE16" s="56"/>
      <c r="EF16" s="56"/>
      <c r="EG16" s="56"/>
      <c r="EH16" s="56"/>
      <c r="EI16" s="56">
        <f t="shared" si="1"/>
        <v>0</v>
      </c>
      <c r="EJ16" s="56"/>
      <c r="EK16" s="56"/>
      <c r="EL16" s="56"/>
      <c r="EM16" s="56"/>
      <c r="EN16" s="56"/>
      <c r="EO16" s="56">
        <f t="shared" si="2"/>
        <v>0</v>
      </c>
      <c r="EP16" s="56"/>
      <c r="EQ16" s="56"/>
      <c r="ER16" s="56"/>
      <c r="ES16" s="60"/>
      <c r="ET16" s="56"/>
      <c r="EU16" s="56">
        <f t="shared" si="3"/>
        <v>0</v>
      </c>
      <c r="EV16" s="56"/>
      <c r="EW16" s="56"/>
      <c r="EX16" s="56"/>
      <c r="EY16" s="56"/>
      <c r="EZ16" s="56"/>
      <c r="FA16" s="56">
        <f t="shared" si="4"/>
        <v>0</v>
      </c>
      <c r="FB16" s="56"/>
      <c r="FC16" s="56"/>
      <c r="FD16" s="56"/>
      <c r="FE16" s="56"/>
      <c r="FF16" s="56"/>
      <c r="FG16" s="56">
        <f>SUM(FB16:FF16)</f>
        <v>0</v>
      </c>
      <c r="FH16" s="56"/>
      <c r="FI16" s="56"/>
      <c r="FJ16" s="56"/>
      <c r="FK16" s="56"/>
      <c r="FL16" s="56"/>
      <c r="FM16" s="56">
        <f t="shared" si="6"/>
        <v>0</v>
      </c>
      <c r="FN16" s="56"/>
      <c r="FO16" s="56"/>
      <c r="FP16" s="56"/>
      <c r="FQ16" s="56"/>
      <c r="FR16" s="56"/>
      <c r="FS16" s="56">
        <f t="shared" si="7"/>
        <v>0</v>
      </c>
      <c r="FT16" s="56"/>
      <c r="FU16" s="56"/>
      <c r="FV16" s="56"/>
      <c r="FW16" s="56"/>
      <c r="FX16" s="56"/>
      <c r="FY16" s="56">
        <f>SUM(FT16:FX16)</f>
        <v>0</v>
      </c>
      <c r="FZ16" s="56"/>
      <c r="GA16" s="56"/>
      <c r="GB16" s="56"/>
      <c r="GC16" s="56"/>
      <c r="GD16" s="56"/>
      <c r="GE16" s="56">
        <f>SUM(FZ16:GD16)</f>
        <v>0</v>
      </c>
      <c r="GF16" s="57">
        <f t="shared" si="40"/>
        <v>0</v>
      </c>
      <c r="GG16" s="57">
        <f t="shared" si="40"/>
        <v>0</v>
      </c>
      <c r="GH16" s="57">
        <f t="shared" si="41"/>
        <v>0</v>
      </c>
      <c r="GI16" s="57">
        <f t="shared" si="42"/>
        <v>0</v>
      </c>
      <c r="GJ16" s="57">
        <f t="shared" si="46"/>
        <v>0</v>
      </c>
      <c r="GK16" s="57">
        <f t="shared" si="10"/>
        <v>0</v>
      </c>
      <c r="GL16" s="56"/>
      <c r="GM16" s="57">
        <f t="shared" si="11"/>
        <v>0</v>
      </c>
      <c r="GN16" s="57">
        <f t="shared" si="11"/>
        <v>0</v>
      </c>
      <c r="GO16" s="57">
        <f t="shared" si="11"/>
        <v>0</v>
      </c>
      <c r="GP16" s="57">
        <f t="shared" si="43"/>
        <v>0</v>
      </c>
      <c r="GQ16" s="57">
        <f t="shared" si="44"/>
        <v>0</v>
      </c>
      <c r="GR16" s="57">
        <f t="shared" si="45"/>
        <v>0</v>
      </c>
    </row>
    <row r="17" spans="1:200" ht="13.2" thickBot="1">
      <c r="A17" s="3" t="s">
        <v>38</v>
      </c>
      <c r="B17" s="15">
        <f>SUM(B6:B16)</f>
        <v>263.79155746854002</v>
      </c>
      <c r="C17" s="15">
        <f>SUM(C6:C16)</f>
        <v>10011.835478668883</v>
      </c>
      <c r="D17" s="15">
        <f>SUM(D6:D16)</f>
        <v>1316.7391440741799</v>
      </c>
      <c r="E17" s="15">
        <f>SUM(E6:E16)</f>
        <v>396.00192631285501</v>
      </c>
      <c r="F17" s="15">
        <f>SUM(F6:F16)</f>
        <v>0</v>
      </c>
      <c r="G17" s="15">
        <f t="shared" ref="G17:AE17" si="53">SUM(G6:G16)</f>
        <v>11988.368106524458</v>
      </c>
      <c r="H17" s="15">
        <f>SUM(H6:H16)</f>
        <v>7850.5402932758097</v>
      </c>
      <c r="I17" s="15">
        <f>SUM(I6:I16)</f>
        <v>824.72145293131712</v>
      </c>
      <c r="J17" s="15">
        <f>SUM(J6:J16)</f>
        <v>10.4498570257</v>
      </c>
      <c r="K17" s="15">
        <f>SUM(K6:K16)</f>
        <v>39.75</v>
      </c>
      <c r="L17" s="15">
        <f>SUM(L6:L16)</f>
        <v>0</v>
      </c>
      <c r="M17" s="15">
        <f t="shared" si="53"/>
        <v>8725.4616032328286</v>
      </c>
      <c r="N17" s="15">
        <f t="shared" si="53"/>
        <v>0</v>
      </c>
      <c r="O17" s="15">
        <f t="shared" si="53"/>
        <v>1411.9300295099999</v>
      </c>
      <c r="P17" s="15">
        <f t="shared" si="53"/>
        <v>0</v>
      </c>
      <c r="Q17" s="15">
        <f t="shared" si="53"/>
        <v>23.430823981740001</v>
      </c>
      <c r="R17" s="15">
        <f>SUM(R6:R16)</f>
        <v>0</v>
      </c>
      <c r="S17" s="15">
        <f t="shared" si="53"/>
        <v>1435.36085349174</v>
      </c>
      <c r="T17" s="15">
        <f t="shared" si="53"/>
        <v>0</v>
      </c>
      <c r="U17" s="15">
        <f t="shared" si="53"/>
        <v>0</v>
      </c>
      <c r="V17" s="15">
        <f t="shared" si="53"/>
        <v>0</v>
      </c>
      <c r="W17" s="15">
        <f t="shared" si="53"/>
        <v>0</v>
      </c>
      <c r="X17" s="15">
        <f>SUM(X6:X16)</f>
        <v>0</v>
      </c>
      <c r="Y17" s="15">
        <f t="shared" si="53"/>
        <v>0</v>
      </c>
      <c r="Z17" s="15">
        <f t="shared" si="53"/>
        <v>687.50583591744009</v>
      </c>
      <c r="AA17" s="15">
        <f t="shared" si="53"/>
        <v>5726.9823502670552</v>
      </c>
      <c r="AB17" s="15">
        <f t="shared" si="53"/>
        <v>303.05785219527399</v>
      </c>
      <c r="AC17" s="15">
        <f t="shared" si="53"/>
        <v>62.552736154649999</v>
      </c>
      <c r="AD17" s="15">
        <f>SUM(AD6:AD16)</f>
        <v>0</v>
      </c>
      <c r="AE17" s="15">
        <f t="shared" si="53"/>
        <v>6780.0987745344182</v>
      </c>
      <c r="AF17" s="15">
        <f t="shared" ref="AF17:AK17" si="54">SUM(AF6:AF16)</f>
        <v>0</v>
      </c>
      <c r="AG17" s="15">
        <f t="shared" si="54"/>
        <v>133.69989118344</v>
      </c>
      <c r="AH17" s="15">
        <f t="shared" si="54"/>
        <v>481.166224986467</v>
      </c>
      <c r="AI17" s="15">
        <f t="shared" si="54"/>
        <v>207.33460110297</v>
      </c>
      <c r="AJ17" s="15">
        <f t="shared" si="54"/>
        <v>0</v>
      </c>
      <c r="AK17" s="15">
        <f t="shared" si="54"/>
        <v>822.20071727287689</v>
      </c>
      <c r="AL17" s="15">
        <f t="shared" ref="AL17:AQ17" si="55">SUM(AL6:AL16)</f>
        <v>0</v>
      </c>
      <c r="AM17" s="15">
        <f t="shared" si="55"/>
        <v>15.40000970955</v>
      </c>
      <c r="AN17" s="15">
        <f t="shared" si="55"/>
        <v>0</v>
      </c>
      <c r="AO17" s="15">
        <f t="shared" si="55"/>
        <v>12</v>
      </c>
      <c r="AP17" s="15">
        <f t="shared" si="55"/>
        <v>0</v>
      </c>
      <c r="AQ17" s="15">
        <f t="shared" si="55"/>
        <v>27.400009709549998</v>
      </c>
      <c r="AR17" s="15">
        <f t="shared" ref="AR17:BC17" si="56">SUM(AR6:AR16)</f>
        <v>0</v>
      </c>
      <c r="AS17" s="15">
        <f t="shared" si="56"/>
        <v>0</v>
      </c>
      <c r="AT17" s="15">
        <f t="shared" si="56"/>
        <v>0</v>
      </c>
      <c r="AU17" s="15">
        <f t="shared" si="56"/>
        <v>148.99195121299999</v>
      </c>
      <c r="AV17" s="15">
        <f>SUM(AV6:AV16)</f>
        <v>0</v>
      </c>
      <c r="AW17" s="15">
        <f t="shared" si="56"/>
        <v>148.99195121299999</v>
      </c>
      <c r="AX17" s="20">
        <f t="shared" si="56"/>
        <v>8801.8376866617891</v>
      </c>
      <c r="AY17" s="20">
        <f t="shared" si="56"/>
        <v>18124.569212270249</v>
      </c>
      <c r="AZ17" s="20">
        <f t="shared" si="56"/>
        <v>2111.413078281621</v>
      </c>
      <c r="BA17" s="20">
        <f t="shared" si="56"/>
        <v>890.06203876521499</v>
      </c>
      <c r="BB17" s="20">
        <f t="shared" si="56"/>
        <v>0</v>
      </c>
      <c r="BC17" s="20">
        <f t="shared" si="56"/>
        <v>29927.882015978874</v>
      </c>
      <c r="BD17" s="15">
        <f>SUM(BD6:BD16)</f>
        <v>83438.619145263816</v>
      </c>
      <c r="BE17" s="15">
        <f>SUM(BE6:BE16)</f>
        <v>28011.530702770862</v>
      </c>
      <c r="BF17" s="15">
        <f t="shared" ref="BF17:BY17" si="57">SUM(BF6:BF16)</f>
        <v>1158.2958755572299</v>
      </c>
      <c r="BG17" s="15">
        <f t="shared" si="57"/>
        <v>199.2189922156</v>
      </c>
      <c r="BH17" s="15">
        <f>SUM(BH6:BH16)</f>
        <v>0</v>
      </c>
      <c r="BI17" s="15">
        <f>SUM(BI6:BI16)</f>
        <v>112807.66471580752</v>
      </c>
      <c r="BJ17" s="15">
        <f t="shared" si="57"/>
        <v>25080.432229261482</v>
      </c>
      <c r="BK17" s="15">
        <f t="shared" si="57"/>
        <v>12576.602066983842</v>
      </c>
      <c r="BL17" s="15">
        <f t="shared" si="57"/>
        <v>5384.4427425201329</v>
      </c>
      <c r="BM17" s="15">
        <f t="shared" si="57"/>
        <v>1164.4699169283101</v>
      </c>
      <c r="BN17" s="15">
        <f>SUM(BN6:BN16)</f>
        <v>539.00543868179</v>
      </c>
      <c r="BO17" s="15">
        <f>SUM(BO6:BO16)</f>
        <v>44744.952394375563</v>
      </c>
      <c r="BP17" s="15">
        <f t="shared" si="57"/>
        <v>11040.652176987604</v>
      </c>
      <c r="BQ17" s="15">
        <f t="shared" si="57"/>
        <v>8175.2277356383192</v>
      </c>
      <c r="BR17" s="15">
        <f t="shared" si="57"/>
        <v>5128.8836209511401</v>
      </c>
      <c r="BS17" s="15">
        <f t="shared" si="57"/>
        <v>611.114357720881</v>
      </c>
      <c r="BT17" s="15">
        <f>SUM(BT6:BT16)</f>
        <v>38.231208115400001</v>
      </c>
      <c r="BU17" s="15">
        <f>SUM(BU6:BU16)</f>
        <v>24994.109099413345</v>
      </c>
      <c r="BV17" s="15">
        <f t="shared" si="57"/>
        <v>23708.31013735343</v>
      </c>
      <c r="BW17" s="15">
        <f t="shared" si="57"/>
        <v>3262.0867668256101</v>
      </c>
      <c r="BX17" s="15">
        <f t="shared" si="57"/>
        <v>287.72150772853001</v>
      </c>
      <c r="BY17" s="15">
        <f t="shared" si="57"/>
        <v>35.25</v>
      </c>
      <c r="BZ17" s="15">
        <f>SUM(BZ6:BZ16)</f>
        <v>0</v>
      </c>
      <c r="CA17" s="15">
        <f>SUM(CA6:CA16)</f>
        <v>27293.36841190757</v>
      </c>
      <c r="CB17" s="15">
        <f>SUM(CB6:CB16)</f>
        <v>106236.49018102005</v>
      </c>
      <c r="CC17" s="15">
        <f>SUM(CC6:CC16)</f>
        <v>19555.892562853289</v>
      </c>
      <c r="CD17" s="15">
        <f t="shared" ref="CD17:DO17" si="58">SUM(CD6:CD16)</f>
        <v>11972.0045979607</v>
      </c>
      <c r="CE17" s="15">
        <f t="shared" si="58"/>
        <v>2718.32547632364</v>
      </c>
      <c r="CF17" s="15">
        <f>SUM(CF6:CF16)</f>
        <v>1637.0976084885699</v>
      </c>
      <c r="CG17" s="15">
        <f t="shared" si="58"/>
        <v>142119.81042664629</v>
      </c>
      <c r="CH17" s="15">
        <f t="shared" si="58"/>
        <v>19796.158340444425</v>
      </c>
      <c r="CI17" s="15">
        <f t="shared" si="58"/>
        <v>6872.6063341642057</v>
      </c>
      <c r="CJ17" s="15">
        <f t="shared" si="58"/>
        <v>1802.0335940536199</v>
      </c>
      <c r="CK17" s="15">
        <f t="shared" si="58"/>
        <v>394.86004756197997</v>
      </c>
      <c r="CL17" s="15">
        <f>SUM(CL6:CL16)</f>
        <v>51.688857986252003</v>
      </c>
      <c r="CM17" s="15">
        <f t="shared" si="58"/>
        <v>28917.347174210481</v>
      </c>
      <c r="CN17" s="15">
        <f t="shared" si="58"/>
        <v>36381.098564248292</v>
      </c>
      <c r="CO17" s="15">
        <f t="shared" si="58"/>
        <v>83899.809197780851</v>
      </c>
      <c r="CP17" s="15">
        <f t="shared" si="58"/>
        <v>19765.063342846905</v>
      </c>
      <c r="CQ17" s="15">
        <f t="shared" si="58"/>
        <v>2874.5634624019594</v>
      </c>
      <c r="CR17" s="15">
        <f>SUM(CR6:CR16)</f>
        <v>380.11681224976502</v>
      </c>
      <c r="CS17" s="15">
        <f t="shared" si="58"/>
        <v>143300.65137952779</v>
      </c>
      <c r="CT17" s="15">
        <f t="shared" si="58"/>
        <v>69638.244958274998</v>
      </c>
      <c r="CU17" s="15">
        <f t="shared" si="58"/>
        <v>57740.494731007806</v>
      </c>
      <c r="CV17" s="15">
        <f t="shared" si="58"/>
        <v>11643.517385274885</v>
      </c>
      <c r="CW17" s="15">
        <f t="shared" si="58"/>
        <v>1665.5003290336499</v>
      </c>
      <c r="CX17" s="15">
        <f>SUM(CX6:CX16)</f>
        <v>221.26620940866999</v>
      </c>
      <c r="CY17" s="15">
        <f t="shared" si="58"/>
        <v>140909.023613</v>
      </c>
      <c r="CZ17" s="15">
        <f t="shared" si="58"/>
        <v>7552.86339800106</v>
      </c>
      <c r="DA17" s="15">
        <f t="shared" si="58"/>
        <v>9156.9521231120307</v>
      </c>
      <c r="DB17" s="15">
        <f t="shared" si="58"/>
        <v>4739.38817004048</v>
      </c>
      <c r="DC17" s="15">
        <f t="shared" si="58"/>
        <v>446.1957557321</v>
      </c>
      <c r="DD17" s="15">
        <f>SUM(DD6:DD16)</f>
        <v>0</v>
      </c>
      <c r="DE17" s="15">
        <f>SUM(DE6:DE16)</f>
        <v>21895.399446885673</v>
      </c>
      <c r="DF17" s="15">
        <f t="shared" si="58"/>
        <v>7502.5036302591107</v>
      </c>
      <c r="DG17" s="15">
        <f t="shared" si="58"/>
        <v>23938.941730180282</v>
      </c>
      <c r="DH17" s="15">
        <f t="shared" si="58"/>
        <v>20729.570395199513</v>
      </c>
      <c r="DI17" s="15">
        <f t="shared" si="58"/>
        <v>5730.9185835300395</v>
      </c>
      <c r="DJ17" s="15">
        <f>SUM(DJ6:DJ16)</f>
        <v>0</v>
      </c>
      <c r="DK17" s="15">
        <f>SUM(DK6:DK16)</f>
        <v>57901.93433916894</v>
      </c>
      <c r="DL17" s="15">
        <f t="shared" si="58"/>
        <v>3610.5384776782503</v>
      </c>
      <c r="DM17" s="15">
        <f t="shared" si="58"/>
        <v>7799.6468183994602</v>
      </c>
      <c r="DN17" s="15">
        <f t="shared" si="58"/>
        <v>3275.43934715672</v>
      </c>
      <c r="DO17" s="15">
        <f t="shared" si="58"/>
        <v>788.51817519395001</v>
      </c>
      <c r="DP17" s="15">
        <f>SUM(DP6:DP16)</f>
        <v>0</v>
      </c>
      <c r="DQ17" s="15">
        <f t="shared" ref="DQ17:EE17" si="59">SUM(DQ6:DQ16)</f>
        <v>15474.142818428378</v>
      </c>
      <c r="DR17" s="15">
        <f t="shared" si="59"/>
        <v>5447.52301996608</v>
      </c>
      <c r="DS17" s="15">
        <f t="shared" si="59"/>
        <v>9832.2993381840552</v>
      </c>
      <c r="DT17" s="15">
        <f t="shared" si="59"/>
        <v>7629.7637153225205</v>
      </c>
      <c r="DU17" s="15">
        <f t="shared" si="59"/>
        <v>1245.6221911799871</v>
      </c>
      <c r="DV17" s="15">
        <f>SUM(DV6:DV16)</f>
        <v>22.373480297878999</v>
      </c>
      <c r="DW17" s="15">
        <f t="shared" si="59"/>
        <v>24177.581744950523</v>
      </c>
      <c r="DX17" s="28">
        <f t="shared" si="59"/>
        <v>399433.43425875861</v>
      </c>
      <c r="DY17" s="28">
        <f t="shared" si="59"/>
        <v>270822.09010790056</v>
      </c>
      <c r="DZ17" s="28">
        <f t="shared" si="59"/>
        <v>93516.124294612411</v>
      </c>
      <c r="EA17" s="28">
        <f t="shared" si="59"/>
        <v>17874.557287822099</v>
      </c>
      <c r="EB17" s="28">
        <f t="shared" si="59"/>
        <v>2889.7796152283258</v>
      </c>
      <c r="EC17" s="28">
        <f t="shared" si="59"/>
        <v>784535.98556432198</v>
      </c>
      <c r="ED17" s="15">
        <f t="shared" si="59"/>
        <v>327176.0617198472</v>
      </c>
      <c r="EE17" s="15">
        <f t="shared" si="59"/>
        <v>89018.818527701762</v>
      </c>
      <c r="EF17" s="15">
        <f t="shared" ref="EF17:ET17" si="60">SUM(EF6:EF16)</f>
        <v>11606.231153667641</v>
      </c>
      <c r="EG17" s="15">
        <f t="shared" si="60"/>
        <v>4811.9781785840205</v>
      </c>
      <c r="EH17" s="15">
        <f t="shared" si="60"/>
        <v>1212.6783018764399</v>
      </c>
      <c r="EI17" s="15">
        <f>SUM(EI6:EI16)</f>
        <v>433825.76788167702</v>
      </c>
      <c r="EJ17" s="15">
        <f t="shared" si="60"/>
        <v>24735.729702275228</v>
      </c>
      <c r="EK17" s="15">
        <f t="shared" si="60"/>
        <v>3987.2050316870409</v>
      </c>
      <c r="EL17" s="15">
        <f t="shared" si="60"/>
        <v>651.93789222869998</v>
      </c>
      <c r="EM17" s="15">
        <f t="shared" si="60"/>
        <v>116</v>
      </c>
      <c r="EN17" s="15">
        <f t="shared" si="60"/>
        <v>0</v>
      </c>
      <c r="EO17" s="15">
        <f t="shared" si="60"/>
        <v>29490.872626190972</v>
      </c>
      <c r="EP17" s="15">
        <f t="shared" si="60"/>
        <v>843399.32574224798</v>
      </c>
      <c r="EQ17" s="15">
        <f t="shared" si="60"/>
        <v>151850.32254251666</v>
      </c>
      <c r="ER17" s="15">
        <f t="shared" si="60"/>
        <v>16692.905396129099</v>
      </c>
      <c r="ES17" s="15">
        <f t="shared" si="60"/>
        <v>5066.2961182819399</v>
      </c>
      <c r="ET17" s="15">
        <f t="shared" si="60"/>
        <v>426.89346758883602</v>
      </c>
      <c r="EU17" s="15">
        <f>SUM(EU6:EU16)</f>
        <v>1017435.7432667646</v>
      </c>
      <c r="EV17" s="15">
        <f t="shared" ref="EV17:GD17" si="61">SUM(EV6:EV16)</f>
        <v>240525.01221347542</v>
      </c>
      <c r="EW17" s="15">
        <f t="shared" si="61"/>
        <v>59049.593548423378</v>
      </c>
      <c r="EX17" s="15">
        <f t="shared" si="61"/>
        <v>995.18921984398003</v>
      </c>
      <c r="EY17" s="15">
        <f t="shared" si="61"/>
        <v>286.21918997588</v>
      </c>
      <c r="EZ17" s="15">
        <f t="shared" si="61"/>
        <v>0</v>
      </c>
      <c r="FA17" s="15">
        <f>SUM(FA6:FA16)</f>
        <v>300856.01417171862</v>
      </c>
      <c r="FB17" s="15">
        <f t="shared" si="61"/>
        <v>113509.3844826995</v>
      </c>
      <c r="FC17" s="15">
        <f t="shared" si="61"/>
        <v>2249.8944180291101</v>
      </c>
      <c r="FD17" s="15">
        <f t="shared" si="61"/>
        <v>16.059780570619999</v>
      </c>
      <c r="FE17" s="15">
        <f t="shared" si="61"/>
        <v>65.451845560409993</v>
      </c>
      <c r="FF17" s="15">
        <f t="shared" si="61"/>
        <v>0</v>
      </c>
      <c r="FG17" s="15">
        <f t="shared" si="61"/>
        <v>115840.79052685964</v>
      </c>
      <c r="FH17" s="15">
        <f>SUM(FH6:FH16)</f>
        <v>810955.92963560903</v>
      </c>
      <c r="FI17" s="15">
        <f t="shared" si="61"/>
        <v>289112.97955203475</v>
      </c>
      <c r="FJ17" s="15">
        <f t="shared" si="61"/>
        <v>181851.047591159</v>
      </c>
      <c r="FK17" s="15">
        <f t="shared" si="61"/>
        <v>1947.32392882661</v>
      </c>
      <c r="FL17" s="15">
        <f t="shared" si="61"/>
        <v>0</v>
      </c>
      <c r="FM17" s="15">
        <f t="shared" si="61"/>
        <v>1283867.2807076294</v>
      </c>
      <c r="FN17" s="15">
        <f t="shared" si="61"/>
        <v>568316.66611599806</v>
      </c>
      <c r="FO17" s="15">
        <f t="shared" si="61"/>
        <v>348233.31913468422</v>
      </c>
      <c r="FP17" s="15">
        <f t="shared" si="61"/>
        <v>701871.81533012004</v>
      </c>
      <c r="FQ17" s="15">
        <f t="shared" si="61"/>
        <v>354759.10658369702</v>
      </c>
      <c r="FR17" s="15">
        <f t="shared" si="61"/>
        <v>6639.6738514046701</v>
      </c>
      <c r="FS17" s="15">
        <f t="shared" si="61"/>
        <v>1979820.581015904</v>
      </c>
      <c r="FT17" s="15">
        <f t="shared" si="61"/>
        <v>763376.94786204398</v>
      </c>
      <c r="FU17" s="15">
        <f t="shared" si="61"/>
        <v>659249.5221035775</v>
      </c>
      <c r="FV17" s="15">
        <f t="shared" si="61"/>
        <v>517059.06110939599</v>
      </c>
      <c r="FW17" s="15">
        <f>SUM(FW6:FW16)</f>
        <v>137147.12463215599</v>
      </c>
      <c r="FX17" s="15">
        <f>SUM(FX6:FX16)</f>
        <v>6703.4304323475199</v>
      </c>
      <c r="FY17" s="15">
        <f t="shared" si="61"/>
        <v>2083536.0861395211</v>
      </c>
      <c r="FZ17" s="15">
        <f>SUM(FZ6:FZ16)</f>
        <v>4294.9972149225396</v>
      </c>
      <c r="GA17" s="15">
        <f>SUM(GA6:GA16)</f>
        <v>5980.904791252653</v>
      </c>
      <c r="GB17" s="15">
        <f t="shared" si="61"/>
        <v>390.82498851067101</v>
      </c>
      <c r="GC17" s="15">
        <f t="shared" si="61"/>
        <v>61.760577092449999</v>
      </c>
      <c r="GD17" s="15">
        <f t="shared" si="61"/>
        <v>0</v>
      </c>
      <c r="GE17" s="15">
        <f t="shared" ref="GE17:GK17" si="62">SUM(GE6:GE16)</f>
        <v>10728.487571778314</v>
      </c>
      <c r="GF17" s="20">
        <f t="shared" si="62"/>
        <v>3696290.0546891182</v>
      </c>
      <c r="GG17" s="20">
        <f t="shared" si="62"/>
        <v>1608732.5596499068</v>
      </c>
      <c r="GH17" s="20">
        <f t="shared" si="62"/>
        <v>1431135.0724616256</v>
      </c>
      <c r="GI17" s="20">
        <f t="shared" si="62"/>
        <v>504261.26105417428</v>
      </c>
      <c r="GJ17" s="20">
        <f t="shared" si="62"/>
        <v>14982.676053217465</v>
      </c>
      <c r="GK17" s="20">
        <f t="shared" si="62"/>
        <v>7255401.6239080429</v>
      </c>
      <c r="GL17" s="6"/>
      <c r="GM17" s="20">
        <f t="shared" ref="GM17:GR17" si="63">SUM(GM6:GM16)</f>
        <v>4104525.3266345388</v>
      </c>
      <c r="GN17" s="20">
        <f t="shared" si="63"/>
        <v>1897679.2189700778</v>
      </c>
      <c r="GO17" s="20">
        <f t="shared" si="63"/>
        <v>1526762.6098345197</v>
      </c>
      <c r="GP17" s="20">
        <f t="shared" si="63"/>
        <v>523025.88038076158</v>
      </c>
      <c r="GQ17" s="20">
        <f t="shared" si="63"/>
        <v>17872.455668445789</v>
      </c>
      <c r="GR17" s="20">
        <f t="shared" si="63"/>
        <v>8069865.4914883431</v>
      </c>
    </row>
    <row r="18" spans="1:200" ht="6" customHeight="1">
      <c r="A18" s="3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22"/>
      <c r="AY18" s="22"/>
      <c r="AZ18" s="22"/>
      <c r="BA18" s="22"/>
      <c r="BB18" s="22"/>
      <c r="BC18" s="22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8"/>
      <c r="DM18" s="8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30"/>
      <c r="DY18" s="30"/>
      <c r="DZ18" s="30"/>
      <c r="EA18" s="30"/>
      <c r="EB18" s="30"/>
      <c r="EC18" s="30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22"/>
      <c r="GG18" s="22"/>
      <c r="GH18" s="22"/>
      <c r="GI18" s="22"/>
      <c r="GJ18" s="22"/>
      <c r="GK18" s="22"/>
      <c r="GL18" s="6"/>
      <c r="GM18" s="22"/>
      <c r="GN18" s="22"/>
      <c r="GO18" s="22"/>
      <c r="GP18" s="22"/>
      <c r="GQ18" s="22"/>
      <c r="GR18" s="22"/>
    </row>
    <row r="19" spans="1:200" s="39" customFormat="1">
      <c r="A19" s="39" t="s">
        <v>39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1"/>
      <c r="AY19" s="41"/>
      <c r="AZ19" s="41"/>
      <c r="BA19" s="41"/>
      <c r="BB19" s="41"/>
      <c r="BC19" s="41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68"/>
      <c r="DM19" s="68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2"/>
      <c r="DY19" s="42"/>
      <c r="DZ19" s="42"/>
      <c r="EA19" s="42"/>
      <c r="EB19" s="42"/>
      <c r="EC19" s="42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1"/>
      <c r="GG19" s="41"/>
      <c r="GH19" s="41"/>
      <c r="GI19" s="41"/>
      <c r="GJ19" s="41"/>
      <c r="GK19" s="41"/>
      <c r="GL19" s="40"/>
      <c r="GM19" s="41"/>
      <c r="GN19" s="41"/>
      <c r="GO19" s="41"/>
      <c r="GP19" s="41"/>
      <c r="GQ19" s="41"/>
      <c r="GR19" s="41"/>
    </row>
    <row r="20" spans="1:200" s="43" customFormat="1">
      <c r="A20" s="43" t="s">
        <v>40</v>
      </c>
      <c r="B20" s="47"/>
      <c r="C20" s="46"/>
      <c r="D20" s="101">
        <v>25.639655590023999</v>
      </c>
      <c r="E20" s="45"/>
      <c r="F20" s="46"/>
      <c r="G20" s="46">
        <f>SUM(B20:F20)</f>
        <v>25.639655590023999</v>
      </c>
      <c r="H20" s="46"/>
      <c r="I20" s="70"/>
      <c r="J20" s="47"/>
      <c r="K20" s="149">
        <v>36.563205077799999</v>
      </c>
      <c r="L20" s="46"/>
      <c r="M20" s="46">
        <f>SUM(H20:L20)</f>
        <v>36.563205077799999</v>
      </c>
      <c r="N20" s="46"/>
      <c r="O20" s="46"/>
      <c r="P20" s="200">
        <v>11.885630496799999</v>
      </c>
      <c r="Q20" s="201">
        <v>0.25</v>
      </c>
      <c r="R20" s="46"/>
      <c r="S20" s="46">
        <f>SUM(N20:R20)</f>
        <v>12.135630496799999</v>
      </c>
      <c r="T20" s="46"/>
      <c r="U20" s="46"/>
      <c r="V20" s="46"/>
      <c r="W20" s="46"/>
      <c r="X20" s="46"/>
      <c r="Y20" s="46">
        <f>SUM(T20:X20)</f>
        <v>0</v>
      </c>
      <c r="Z20" s="46"/>
      <c r="AA20" s="46"/>
      <c r="AB20" s="46"/>
      <c r="AC20" s="46"/>
      <c r="AD20" s="46"/>
      <c r="AE20" s="46">
        <f>SUM(Z20:AD20)</f>
        <v>0</v>
      </c>
      <c r="AF20" s="46"/>
      <c r="AG20" s="185">
        <v>13.91430070062</v>
      </c>
      <c r="AH20" s="48"/>
      <c r="AI20" s="47"/>
      <c r="AJ20" s="46"/>
      <c r="AK20" s="46">
        <f>SUM(AF20:AJ20)</f>
        <v>13.91430070062</v>
      </c>
      <c r="AL20" s="46"/>
      <c r="AM20" s="47"/>
      <c r="AN20" s="47"/>
      <c r="AO20" s="47"/>
      <c r="AP20" s="46"/>
      <c r="AQ20" s="46">
        <f>SUM(AL20:AP20)</f>
        <v>0</v>
      </c>
      <c r="AR20" s="46"/>
      <c r="AS20" s="122">
        <v>527.20881483000005</v>
      </c>
      <c r="AT20" s="123">
        <v>1639.0774584395999</v>
      </c>
      <c r="AU20" s="124">
        <v>3354.7749287594002</v>
      </c>
      <c r="AV20" s="46"/>
      <c r="AW20" s="46">
        <f>SUM(AR20:AV20)</f>
        <v>5521.061202029</v>
      </c>
      <c r="AX20" s="49">
        <f>SUM(AR20, AF20, Z20,T20,N20,H20,B20,AL20)</f>
        <v>0</v>
      </c>
      <c r="AY20" s="49">
        <f>SUM(AS20, AG20, AA20,U20,O20,I20,C20,AM20)</f>
        <v>541.12311553062</v>
      </c>
      <c r="AZ20" s="49">
        <f>SUM(AT20, AH20, AB20,V20,P20,J20,D20,AN20)</f>
        <v>1676.602744526424</v>
      </c>
      <c r="BA20" s="49">
        <f>SUM(AU20, AI20,AC20,W20,Q20,K20,E20,AO20)</f>
        <v>3391.5881338372001</v>
      </c>
      <c r="BB20" s="49">
        <f t="shared" ref="BB20:BB42" si="64">SUM(F20,L20,R20,X20,AD20,AJ20,AP20,AV20)</f>
        <v>0</v>
      </c>
      <c r="BC20" s="49">
        <f t="shared" ref="BC20:BC42" si="65">SUM(AX20:BB20)</f>
        <v>5609.313993894244</v>
      </c>
      <c r="BD20" s="46"/>
      <c r="BE20" s="46"/>
      <c r="BF20" s="46"/>
      <c r="BG20" s="46"/>
      <c r="BH20" s="46"/>
      <c r="BI20" s="46">
        <f t="shared" ref="BI20:BI42" si="66">SUM(BD20:BH20)</f>
        <v>0</v>
      </c>
      <c r="BJ20" s="46"/>
      <c r="BK20" s="46"/>
      <c r="BL20" s="46"/>
      <c r="BM20" s="46"/>
      <c r="BN20" s="46"/>
      <c r="BO20" s="46">
        <f t="shared" ref="BO20:BO42" si="67">SUM(BJ20:BN20)</f>
        <v>0</v>
      </c>
      <c r="BP20" s="46"/>
      <c r="BQ20" s="46"/>
      <c r="BR20" s="46"/>
      <c r="BS20" s="46"/>
      <c r="BT20" s="46"/>
      <c r="BU20" s="46">
        <f t="shared" ref="BU20:BU42" si="68">SUM(BP20:BT20)</f>
        <v>0</v>
      </c>
      <c r="BV20" s="46"/>
      <c r="BW20" s="46"/>
      <c r="BX20" s="46"/>
      <c r="BY20" s="70"/>
      <c r="BZ20" s="46"/>
      <c r="CA20" s="46">
        <f t="shared" ref="CA20:CA42" si="69">SUM(BV20:BZ20)</f>
        <v>0</v>
      </c>
      <c r="CB20" s="46"/>
      <c r="CC20" s="70"/>
      <c r="CD20" s="46"/>
      <c r="CE20" s="70"/>
      <c r="CF20" s="46"/>
      <c r="CG20" s="46">
        <f t="shared" ref="CG20:CG42" si="70">SUM(CB20:CF20)</f>
        <v>0</v>
      </c>
      <c r="CH20" s="46"/>
      <c r="CI20" s="46"/>
      <c r="CJ20" s="46"/>
      <c r="CK20" s="46"/>
      <c r="CL20" s="46"/>
      <c r="CM20" s="46">
        <f t="shared" ref="CM20:CM42" si="71">SUM(CH20:CL20)</f>
        <v>0</v>
      </c>
      <c r="CN20" s="54"/>
      <c r="CO20" s="54"/>
      <c r="CP20" s="46"/>
      <c r="CQ20" s="46"/>
      <c r="CR20" s="46"/>
      <c r="CS20" s="46">
        <f t="shared" ref="CS20:CS42" si="72">SUM(CN20:CR20)</f>
        <v>0</v>
      </c>
      <c r="CT20" s="54"/>
      <c r="CU20" s="54"/>
      <c r="CV20" s="46"/>
      <c r="CW20" s="46"/>
      <c r="CX20" s="46"/>
      <c r="CY20" s="46">
        <f t="shared" ref="CY20:CY42" si="73">SUM(CT20:CX20)</f>
        <v>0</v>
      </c>
      <c r="CZ20" s="54"/>
      <c r="DA20" s="54"/>
      <c r="DB20" s="46"/>
      <c r="DC20" s="46"/>
      <c r="DD20" s="46"/>
      <c r="DE20" s="46">
        <f t="shared" ref="DE20:DE42" si="74">SUM(CZ20:DD20)</f>
        <v>0</v>
      </c>
      <c r="DF20" s="54"/>
      <c r="DG20" s="54"/>
      <c r="DH20" s="46"/>
      <c r="DI20" s="46"/>
      <c r="DJ20" s="46"/>
      <c r="DK20" s="46">
        <f t="shared" ref="DK20:DK42" si="75">SUM(DF20:DJ20)</f>
        <v>0</v>
      </c>
      <c r="DL20" s="54"/>
      <c r="DM20" s="535">
        <v>31.1455510702</v>
      </c>
      <c r="DN20" s="46"/>
      <c r="DO20" s="46"/>
      <c r="DP20" s="46"/>
      <c r="DQ20" s="46">
        <f t="shared" ref="DQ20:DQ42" si="76">SUM(DL20:DP20)</f>
        <v>31.1455510702</v>
      </c>
      <c r="DR20" s="46"/>
      <c r="DS20" s="46"/>
      <c r="DT20" s="46"/>
      <c r="DU20" s="46"/>
      <c r="DV20" s="46"/>
      <c r="DW20" s="46">
        <f t="shared" ref="DW20:DW42" si="77">SUM(DR20:DV20)</f>
        <v>0</v>
      </c>
      <c r="DX20" s="51">
        <f t="shared" ref="DX20:DX42" si="78">SUM(DR20,DL20,DF20,CZ20,CT20,CN20,CH20,CB20,BV20,BP20,BJ20,BD20)</f>
        <v>0</v>
      </c>
      <c r="DY20" s="51">
        <f t="shared" ref="DY20:DY42" si="79">SUM(DS20,DM20,DG20,DA20,CU20,CO20,CI20,CC20,BW20,BQ20,BK20,BE20)</f>
        <v>31.1455510702</v>
      </c>
      <c r="DZ20" s="51">
        <f t="shared" ref="DZ20:EA42" si="80">SUM(DT20,DN20,DH20,DB20,CV20,CP20,CJ20,CD20,BX20,BR20,BL20,BF20)</f>
        <v>0</v>
      </c>
      <c r="EA20" s="51">
        <f t="shared" si="80"/>
        <v>0</v>
      </c>
      <c r="EB20" s="51">
        <f t="shared" ref="EB20:EB42" si="81">SUM(BH20,BN20,BT20,BZ20,CF20,CL20,CR20,CX20,DD20,DJ20,DP20,DV20)</f>
        <v>0</v>
      </c>
      <c r="EC20" s="51">
        <f t="shared" ref="EC20:EC42" si="82">SUM(DX20:EB20)</f>
        <v>31.1455510702</v>
      </c>
      <c r="ED20" s="46"/>
      <c r="EE20" s="70"/>
      <c r="EF20" s="70"/>
      <c r="EG20" s="70"/>
      <c r="EH20" s="46"/>
      <c r="EI20" s="46">
        <f>SUM(ED20:EH20)</f>
        <v>0</v>
      </c>
      <c r="EJ20" s="70"/>
      <c r="EK20" s="276">
        <v>6303.0659067840998</v>
      </c>
      <c r="EL20" s="277">
        <v>2989.80286209413</v>
      </c>
      <c r="EM20" s="278">
        <v>4744.1980274340003</v>
      </c>
      <c r="EN20" s="46"/>
      <c r="EO20" s="46">
        <f>SUM(EJ20:EN20)</f>
        <v>14037.066796312231</v>
      </c>
      <c r="EP20" s="70"/>
      <c r="EQ20" s="329">
        <v>750.19994221599995</v>
      </c>
      <c r="ER20" s="46"/>
      <c r="ES20" s="330">
        <v>0.79618110189299995</v>
      </c>
      <c r="ET20" s="46"/>
      <c r="EU20" s="46">
        <f>SUM(EP20:ET20)</f>
        <v>750.99612331789297</v>
      </c>
      <c r="EV20" s="46"/>
      <c r="EW20" s="46"/>
      <c r="EX20" s="377">
        <v>82.264736228700002</v>
      </c>
      <c r="EY20" s="46"/>
      <c r="EZ20" s="46"/>
      <c r="FA20" s="46">
        <f t="shared" ref="FA20:FA42" si="83">SUM(EV20:EZ20)</f>
        <v>82.264736228700002</v>
      </c>
      <c r="FB20" s="46"/>
      <c r="FC20" s="438">
        <v>174.7524482714</v>
      </c>
      <c r="FD20" s="46"/>
      <c r="FE20" s="439">
        <v>18.31782833151</v>
      </c>
      <c r="FF20" s="46"/>
      <c r="FG20" s="46">
        <f t="shared" ref="FG20:FG38" si="84">SUM(FB20:FF20)</f>
        <v>193.07027660290998</v>
      </c>
      <c r="FH20" s="46"/>
      <c r="FI20" s="250">
        <v>1071.0133903113001</v>
      </c>
      <c r="FJ20" s="46"/>
      <c r="FK20" s="70"/>
      <c r="FL20" s="46"/>
      <c r="FM20" s="46">
        <f t="shared" ref="FM20:FM42" si="85">SUM(FH20:FL20)</f>
        <v>1071.0133903113001</v>
      </c>
      <c r="FN20" s="46"/>
      <c r="FO20" s="46"/>
      <c r="FP20" s="46"/>
      <c r="FQ20" s="46"/>
      <c r="FR20" s="46"/>
      <c r="FS20" s="46">
        <f>SUM(FN20:FR20)</f>
        <v>0</v>
      </c>
      <c r="FT20" s="46"/>
      <c r="FU20" s="70"/>
      <c r="FV20" s="46"/>
      <c r="FW20" s="351">
        <v>0.25</v>
      </c>
      <c r="FX20" s="46"/>
      <c r="FY20" s="46">
        <f t="shared" ref="FY20:FY38" si="86">SUM(FT20:FX20)</f>
        <v>0.25</v>
      </c>
      <c r="FZ20" s="46"/>
      <c r="GA20" s="225">
        <v>7616.1612196839997</v>
      </c>
      <c r="GB20" s="226">
        <v>9565.3701573646995</v>
      </c>
      <c r="GC20" s="70"/>
      <c r="GD20" s="46"/>
      <c r="GE20" s="46">
        <f t="shared" ref="GE20:GE38" si="87">SUM(FZ20:GD20)</f>
        <v>17181.531377048697</v>
      </c>
      <c r="GF20" s="49">
        <f>SUM(FZ20,FT20,FN20,FH20,FB20,EV20,EP20,EJ20,ED20)</f>
        <v>0</v>
      </c>
      <c r="GG20" s="49">
        <f>SUM(GA20,FU20,FO20,FI20,FC20,EW20,EQ20,EK20,EE20)</f>
        <v>15915.192907266799</v>
      </c>
      <c r="GH20" s="49">
        <f>SUM(GB20,FV20,FP20,FJ20,FD20,EX20,ER20,EL20,EF20)</f>
        <v>12637.43775568753</v>
      </c>
      <c r="GI20" s="49">
        <f>SUM(GC20,FW20,FQ20,FK20,FE20,EY20,ES20,EM20,EG20)</f>
        <v>4763.5620368674035</v>
      </c>
      <c r="GJ20" s="49">
        <f t="shared" ref="GJ20:GJ42" si="88">SUM(EH20,EN20,ET20,EZ20,FF20,FL20,FR20,FX20,GD20)</f>
        <v>0</v>
      </c>
      <c r="GK20" s="49">
        <f t="shared" ref="GK20:GK42" si="89">SUM(GF20:GJ20)</f>
        <v>33316.192699821731</v>
      </c>
      <c r="GL20" s="46"/>
      <c r="GM20" s="49">
        <f t="shared" ref="GM20:GM42" si="90">SUM(GF20,DX20,AX20)</f>
        <v>0</v>
      </c>
      <c r="GN20" s="49">
        <f t="shared" ref="GN20:GN42" si="91">SUM(GG20,DY20,AY20)</f>
        <v>16487.461573867618</v>
      </c>
      <c r="GO20" s="49">
        <f t="shared" ref="GO20:GO42" si="92">SUM(GH20,DZ20,AZ20)</f>
        <v>14314.040500213954</v>
      </c>
      <c r="GP20" s="49">
        <f>SUM(GI20,EA20,BA20)</f>
        <v>8155.1501707046036</v>
      </c>
      <c r="GQ20" s="49">
        <f t="shared" ref="GQ20:GQ42" si="93">SUM(GJ20,EB20,BB20)</f>
        <v>0</v>
      </c>
      <c r="GR20" s="49">
        <f t="shared" ref="GR20:GR42" si="94">SUM(GK20,EC20,BC20)</f>
        <v>38956.652244786179</v>
      </c>
    </row>
    <row r="21" spans="1:200" s="43" customFormat="1">
      <c r="A21" s="43" t="s">
        <v>41</v>
      </c>
      <c r="B21" s="46"/>
      <c r="C21" s="48"/>
      <c r="D21" s="46"/>
      <c r="E21" s="46"/>
      <c r="F21" s="46"/>
      <c r="G21" s="46">
        <f t="shared" ref="G21:G42" si="95">SUM(B21:F21)</f>
        <v>0</v>
      </c>
      <c r="H21" s="53"/>
      <c r="I21" s="70"/>
      <c r="J21" s="70"/>
      <c r="K21" s="70"/>
      <c r="L21" s="46"/>
      <c r="M21" s="46">
        <f t="shared" ref="M21:M42" si="96">SUM(H21:L21)</f>
        <v>0</v>
      </c>
      <c r="N21" s="46"/>
      <c r="O21" s="46"/>
      <c r="P21" s="46"/>
      <c r="Q21" s="46"/>
      <c r="R21" s="46"/>
      <c r="S21" s="46">
        <f t="shared" ref="S21:S42" si="97">SUM(N21:R21)</f>
        <v>0</v>
      </c>
      <c r="T21" s="46"/>
      <c r="U21" s="165">
        <v>43515.251898787203</v>
      </c>
      <c r="V21" s="166">
        <v>20303.871203056198</v>
      </c>
      <c r="W21" s="167">
        <v>23677.620341515802</v>
      </c>
      <c r="X21" s="46"/>
      <c r="Y21" s="46">
        <f t="shared" ref="Y21:Y42" si="98">SUM(T21:X21)</f>
        <v>87496.743443359213</v>
      </c>
      <c r="Z21" s="46"/>
      <c r="AA21" s="46"/>
      <c r="AB21" s="46"/>
      <c r="AC21" s="46"/>
      <c r="AD21" s="46"/>
      <c r="AE21" s="46">
        <f t="shared" ref="AE21:AE42" si="99">SUM(Z21:AD21)</f>
        <v>0</v>
      </c>
      <c r="AF21" s="46"/>
      <c r="AG21" s="46"/>
      <c r="AH21" s="46"/>
      <c r="AI21" s="46"/>
      <c r="AJ21" s="46"/>
      <c r="AK21" s="46">
        <f t="shared" ref="AK21:AK42" si="100">SUM(AF21:AJ21)</f>
        <v>0</v>
      </c>
      <c r="AL21" s="46"/>
      <c r="AM21" s="46"/>
      <c r="AN21" s="46"/>
      <c r="AO21" s="46"/>
      <c r="AP21" s="46"/>
      <c r="AQ21" s="46">
        <f t="shared" ref="AQ21:AQ42" si="101">SUM(AL21:AP21)</f>
        <v>0</v>
      </c>
      <c r="AR21" s="46"/>
      <c r="AS21" s="46"/>
      <c r="AT21" s="46"/>
      <c r="AU21" s="46"/>
      <c r="AV21" s="46"/>
      <c r="AW21" s="46">
        <f t="shared" ref="AW21:AW42" si="102">SUM(AR21:AV21)</f>
        <v>0</v>
      </c>
      <c r="AX21" s="49">
        <f t="shared" ref="AX21:AX42" si="103">SUM(AR21, AF21, Z21,T21,N21,H21,B21,AL21)</f>
        <v>0</v>
      </c>
      <c r="AY21" s="49">
        <f t="shared" ref="AY21:AY42" si="104">SUM(AS21, AG21, AA21,U21,O21,I21,C21,AM21)</f>
        <v>43515.251898787203</v>
      </c>
      <c r="AZ21" s="49">
        <f t="shared" ref="AZ21:AZ42" si="105">SUM(AT21, AH21, AB21,V21,P21,J21,D21,AN21)</f>
        <v>20303.871203056198</v>
      </c>
      <c r="BA21" s="49">
        <f t="shared" ref="BA21:BA42" si="106">SUM(AU21, AI21,AC21,W21,Q21,K21,E21,AO21)</f>
        <v>23677.620341515802</v>
      </c>
      <c r="BB21" s="49">
        <f t="shared" si="64"/>
        <v>0</v>
      </c>
      <c r="BC21" s="49">
        <f t="shared" si="65"/>
        <v>87496.743443359213</v>
      </c>
      <c r="BD21" s="46"/>
      <c r="BE21" s="46"/>
      <c r="BF21" s="46"/>
      <c r="BG21" s="46"/>
      <c r="BH21" s="46"/>
      <c r="BI21" s="46">
        <f t="shared" si="66"/>
        <v>0</v>
      </c>
      <c r="BJ21" s="46"/>
      <c r="BK21" s="46"/>
      <c r="BL21" s="46"/>
      <c r="BM21" s="46"/>
      <c r="BN21" s="46"/>
      <c r="BO21" s="46">
        <f t="shared" si="67"/>
        <v>0</v>
      </c>
      <c r="BP21" s="46"/>
      <c r="BQ21" s="46"/>
      <c r="BR21" s="46"/>
      <c r="BS21" s="46"/>
      <c r="BT21" s="46"/>
      <c r="BU21" s="46">
        <f t="shared" si="68"/>
        <v>0</v>
      </c>
      <c r="BV21" s="46"/>
      <c r="BW21" s="46"/>
      <c r="BX21" s="46"/>
      <c r="BY21" s="46"/>
      <c r="BZ21" s="46"/>
      <c r="CA21" s="46">
        <f t="shared" si="69"/>
        <v>0</v>
      </c>
      <c r="CB21" s="46"/>
      <c r="CC21" s="46"/>
      <c r="CD21" s="46"/>
      <c r="CE21" s="46"/>
      <c r="CF21" s="46"/>
      <c r="CG21" s="46">
        <f t="shared" si="70"/>
        <v>0</v>
      </c>
      <c r="CH21" s="46"/>
      <c r="CI21" s="46"/>
      <c r="CJ21" s="46"/>
      <c r="CK21" s="46"/>
      <c r="CL21" s="46"/>
      <c r="CM21" s="46">
        <f t="shared" si="71"/>
        <v>0</v>
      </c>
      <c r="CN21" s="46"/>
      <c r="CO21" s="46"/>
      <c r="CP21" s="46"/>
      <c r="CQ21" s="46"/>
      <c r="CR21" s="46"/>
      <c r="CS21" s="46">
        <f t="shared" si="72"/>
        <v>0</v>
      </c>
      <c r="CT21" s="46"/>
      <c r="CU21" s="46"/>
      <c r="CV21" s="46"/>
      <c r="CW21" s="46"/>
      <c r="CX21" s="46"/>
      <c r="CY21" s="46">
        <f t="shared" si="73"/>
        <v>0</v>
      </c>
      <c r="CZ21" s="46"/>
      <c r="DA21" s="44"/>
      <c r="DB21" s="44"/>
      <c r="DC21" s="46"/>
      <c r="DD21" s="46"/>
      <c r="DE21" s="46">
        <f t="shared" si="74"/>
        <v>0</v>
      </c>
      <c r="DF21" s="46"/>
      <c r="DG21" s="46"/>
      <c r="DH21" s="46"/>
      <c r="DI21" s="46"/>
      <c r="DJ21" s="46"/>
      <c r="DK21" s="46">
        <f t="shared" si="75"/>
        <v>0</v>
      </c>
      <c r="DL21" s="46"/>
      <c r="DM21" s="48"/>
      <c r="DN21" s="46"/>
      <c r="DO21" s="46"/>
      <c r="DP21" s="46"/>
      <c r="DQ21" s="46">
        <f t="shared" si="76"/>
        <v>0</v>
      </c>
      <c r="DR21" s="46"/>
      <c r="DS21" s="652">
        <v>154.99048483600001</v>
      </c>
      <c r="DT21" s="46"/>
      <c r="DU21" s="46"/>
      <c r="DV21" s="46"/>
      <c r="DW21" s="46">
        <f t="shared" si="77"/>
        <v>154.99048483600001</v>
      </c>
      <c r="DX21" s="51">
        <f t="shared" si="78"/>
        <v>0</v>
      </c>
      <c r="DY21" s="51">
        <f t="shared" si="79"/>
        <v>154.99048483600001</v>
      </c>
      <c r="DZ21" s="51">
        <f t="shared" si="80"/>
        <v>0</v>
      </c>
      <c r="EA21" s="51">
        <f t="shared" si="80"/>
        <v>0</v>
      </c>
      <c r="EB21" s="51">
        <f t="shared" si="81"/>
        <v>0</v>
      </c>
      <c r="EC21" s="51">
        <f t="shared" si="82"/>
        <v>154.99048483600001</v>
      </c>
      <c r="ED21" s="46"/>
      <c r="EE21" s="46"/>
      <c r="EF21" s="70"/>
      <c r="EG21" s="70"/>
      <c r="EH21" s="46"/>
      <c r="EI21" s="46">
        <f>SUM(ED21:EH21)</f>
        <v>0</v>
      </c>
      <c r="EJ21" s="46"/>
      <c r="EK21" s="283">
        <v>3172.0714989200001</v>
      </c>
      <c r="EL21" s="284">
        <v>2403.9844395926998</v>
      </c>
      <c r="EM21" s="285">
        <v>12.8983503386</v>
      </c>
      <c r="EN21" s="46"/>
      <c r="EO21" s="46">
        <f>SUM(EJ21:EN21)</f>
        <v>5588.9542888512997</v>
      </c>
      <c r="EP21" s="46"/>
      <c r="EQ21" s="46"/>
      <c r="ER21" s="46"/>
      <c r="ES21" s="46"/>
      <c r="ET21" s="46"/>
      <c r="EU21" s="46">
        <f>SUM(EP21:ET21)</f>
        <v>0</v>
      </c>
      <c r="EV21" s="46"/>
      <c r="EW21" s="46"/>
      <c r="EX21" s="46"/>
      <c r="EY21" s="46"/>
      <c r="EZ21" s="46"/>
      <c r="FA21" s="46">
        <f t="shared" si="83"/>
        <v>0</v>
      </c>
      <c r="FB21" s="46"/>
      <c r="FC21" s="46"/>
      <c r="FD21" s="46"/>
      <c r="FE21" s="46"/>
      <c r="FF21" s="46"/>
      <c r="FG21" s="46">
        <f t="shared" si="84"/>
        <v>0</v>
      </c>
      <c r="FH21" s="46"/>
      <c r="FI21" s="46"/>
      <c r="FJ21" s="46"/>
      <c r="FK21" s="46"/>
      <c r="FL21" s="46"/>
      <c r="FM21" s="46">
        <f t="shared" si="85"/>
        <v>0</v>
      </c>
      <c r="FN21" s="46"/>
      <c r="FO21" s="46"/>
      <c r="FP21" s="46"/>
      <c r="FQ21" s="46"/>
      <c r="FR21" s="46"/>
      <c r="FS21" s="46">
        <f t="shared" ref="FS21:FS42" si="107">SUM(FN21:FR21)</f>
        <v>0</v>
      </c>
      <c r="FT21" s="46"/>
      <c r="FU21" s="46"/>
      <c r="FV21" s="46"/>
      <c r="FW21" s="46"/>
      <c r="FX21" s="46"/>
      <c r="FY21" s="46">
        <f t="shared" si="86"/>
        <v>0</v>
      </c>
      <c r="FZ21" s="46"/>
      <c r="GA21" s="46"/>
      <c r="GB21" s="46"/>
      <c r="GC21" s="46"/>
      <c r="GD21" s="46"/>
      <c r="GE21" s="46">
        <f t="shared" si="87"/>
        <v>0</v>
      </c>
      <c r="GF21" s="49">
        <f t="shared" ref="GF21:GF42" si="108">SUM(FZ21,FT21,FN21,FH21,FB21,EV21,EP21,EJ21,ED21)</f>
        <v>0</v>
      </c>
      <c r="GG21" s="49">
        <f t="shared" ref="GG21:GG42" si="109">SUM(GA21,FU21,FO21,FI21,FC21,EW21,EQ21,EK21,EE21)</f>
        <v>3172.0714989200001</v>
      </c>
      <c r="GH21" s="49">
        <f t="shared" ref="GH21:GH42" si="110">SUM(GB21,FV21,FP21,FJ21,FD21,EX21,ER21,EL21,EF21)</f>
        <v>2403.9844395926998</v>
      </c>
      <c r="GI21" s="49">
        <f t="shared" ref="GI21:GI42" si="111">SUM(GC21,FW21,FQ21,FK21,FE21,EY21,ES21,EM21,EG21)</f>
        <v>12.8983503386</v>
      </c>
      <c r="GJ21" s="49">
        <f t="shared" si="88"/>
        <v>0</v>
      </c>
      <c r="GK21" s="49">
        <f t="shared" si="89"/>
        <v>5588.9542888512997</v>
      </c>
      <c r="GL21" s="46"/>
      <c r="GM21" s="49">
        <f t="shared" si="90"/>
        <v>0</v>
      </c>
      <c r="GN21" s="49">
        <f t="shared" si="91"/>
        <v>46842.313882543203</v>
      </c>
      <c r="GO21" s="49">
        <f t="shared" si="92"/>
        <v>22707.855642648898</v>
      </c>
      <c r="GP21" s="49">
        <f t="shared" ref="GP21:GP42" si="112">SUM(GI21,EA21,BA21)</f>
        <v>23690.518691854402</v>
      </c>
      <c r="GQ21" s="49">
        <f t="shared" si="93"/>
        <v>0</v>
      </c>
      <c r="GR21" s="49">
        <f t="shared" si="94"/>
        <v>93240.688217046511</v>
      </c>
    </row>
    <row r="22" spans="1:200" s="43" customFormat="1" ht="12" customHeight="1">
      <c r="A22" s="43" t="s">
        <v>42</v>
      </c>
      <c r="B22" s="46"/>
      <c r="C22" s="70"/>
      <c r="D22" s="46"/>
      <c r="E22" s="46"/>
      <c r="F22" s="46"/>
      <c r="G22" s="46">
        <f t="shared" si="95"/>
        <v>0</v>
      </c>
      <c r="H22" s="46"/>
      <c r="I22" s="46"/>
      <c r="J22" s="46"/>
      <c r="K22" s="46"/>
      <c r="L22" s="46"/>
      <c r="M22" s="46">
        <f t="shared" si="96"/>
        <v>0</v>
      </c>
      <c r="N22" s="46"/>
      <c r="O22" s="46"/>
      <c r="P22" s="46"/>
      <c r="Q22" s="46"/>
      <c r="R22" s="46"/>
      <c r="S22" s="46">
        <f t="shared" si="97"/>
        <v>0</v>
      </c>
      <c r="T22" s="46"/>
      <c r="U22" s="46"/>
      <c r="V22" s="46"/>
      <c r="W22" s="46"/>
      <c r="X22" s="46"/>
      <c r="Y22" s="46">
        <f t="shared" si="98"/>
        <v>0</v>
      </c>
      <c r="Z22" s="46"/>
      <c r="AA22" s="46"/>
      <c r="AB22" s="46"/>
      <c r="AC22" s="46"/>
      <c r="AD22" s="46"/>
      <c r="AE22" s="46">
        <f t="shared" si="99"/>
        <v>0</v>
      </c>
      <c r="AF22" s="46"/>
      <c r="AG22" s="46"/>
      <c r="AH22" s="46"/>
      <c r="AI22" s="46"/>
      <c r="AJ22" s="46"/>
      <c r="AK22" s="46">
        <f t="shared" si="100"/>
        <v>0</v>
      </c>
      <c r="AL22" s="46"/>
      <c r="AM22" s="46"/>
      <c r="AN22" s="46"/>
      <c r="AO22" s="46"/>
      <c r="AP22" s="46"/>
      <c r="AQ22" s="46">
        <f t="shared" si="101"/>
        <v>0</v>
      </c>
      <c r="AR22" s="46"/>
      <c r="AS22" s="46"/>
      <c r="AT22" s="46"/>
      <c r="AU22" s="46"/>
      <c r="AV22" s="46"/>
      <c r="AW22" s="46">
        <f t="shared" si="102"/>
        <v>0</v>
      </c>
      <c r="AX22" s="49">
        <f t="shared" si="103"/>
        <v>0</v>
      </c>
      <c r="AY22" s="49">
        <f t="shared" si="104"/>
        <v>0</v>
      </c>
      <c r="AZ22" s="49">
        <f t="shared" si="105"/>
        <v>0</v>
      </c>
      <c r="BA22" s="49">
        <f t="shared" si="106"/>
        <v>0</v>
      </c>
      <c r="BB22" s="49">
        <f t="shared" si="64"/>
        <v>0</v>
      </c>
      <c r="BC22" s="49">
        <f t="shared" si="65"/>
        <v>0</v>
      </c>
      <c r="BD22" s="46"/>
      <c r="BE22" s="46"/>
      <c r="BF22" s="46"/>
      <c r="BG22" s="46"/>
      <c r="BH22" s="46"/>
      <c r="BI22" s="46">
        <f t="shared" si="66"/>
        <v>0</v>
      </c>
      <c r="BJ22" s="46"/>
      <c r="BK22" s="492">
        <v>8430.4707973029599</v>
      </c>
      <c r="BL22" s="493">
        <v>159.92048133599999</v>
      </c>
      <c r="BM22" s="70"/>
      <c r="BN22" s="46"/>
      <c r="BO22" s="46">
        <f t="shared" si="67"/>
        <v>8590.3912786389592</v>
      </c>
      <c r="BP22" s="46"/>
      <c r="BQ22" s="678">
        <v>83.658139759799994</v>
      </c>
      <c r="BR22" s="679">
        <v>601.99165461500002</v>
      </c>
      <c r="BS22" s="70"/>
      <c r="BT22" s="46"/>
      <c r="BU22" s="46">
        <f t="shared" si="68"/>
        <v>685.64979437479997</v>
      </c>
      <c r="BV22" s="46"/>
      <c r="BW22" s="736">
        <v>26312.017409981901</v>
      </c>
      <c r="BX22" s="737">
        <v>20533.5924505439</v>
      </c>
      <c r="BY22" s="740"/>
      <c r="BZ22" s="46"/>
      <c r="CA22" s="46">
        <f t="shared" si="69"/>
        <v>46845.609860525801</v>
      </c>
      <c r="CB22" s="48"/>
      <c r="CC22" s="593">
        <v>10435.796227914399</v>
      </c>
      <c r="CD22" s="594">
        <v>529.40773277720996</v>
      </c>
      <c r="CE22" s="70"/>
      <c r="CF22" s="46"/>
      <c r="CG22" s="46">
        <f t="shared" si="70"/>
        <v>10965.20396069161</v>
      </c>
      <c r="CH22" s="46"/>
      <c r="CI22" s="624">
        <v>469.80500050724999</v>
      </c>
      <c r="CJ22" s="70"/>
      <c r="CK22" s="46"/>
      <c r="CL22" s="46"/>
      <c r="CM22" s="46">
        <f t="shared" si="71"/>
        <v>469.80500050724999</v>
      </c>
      <c r="CN22" s="46"/>
      <c r="CO22" s="564">
        <v>4.8758864884299999</v>
      </c>
      <c r="CP22" s="565">
        <v>4.2016740487100002</v>
      </c>
      <c r="CQ22" s="46"/>
      <c r="CR22" s="46"/>
      <c r="CS22" s="46">
        <f t="shared" si="72"/>
        <v>9.0775605371400001</v>
      </c>
      <c r="CT22" s="46"/>
      <c r="CU22" s="70"/>
      <c r="CV22" s="46"/>
      <c r="CW22" s="46"/>
      <c r="CX22" s="46"/>
      <c r="CY22" s="46">
        <f t="shared" si="73"/>
        <v>0</v>
      </c>
      <c r="CZ22" s="46"/>
      <c r="DA22" s="46"/>
      <c r="DB22" s="46"/>
      <c r="DC22" s="46"/>
      <c r="DD22" s="46"/>
      <c r="DE22" s="46">
        <f t="shared" si="74"/>
        <v>0</v>
      </c>
      <c r="DF22" s="46"/>
      <c r="DG22" s="772">
        <v>952.02689149499997</v>
      </c>
      <c r="DH22" s="773">
        <v>2175.9897693820999</v>
      </c>
      <c r="DI22" s="46"/>
      <c r="DJ22" s="46"/>
      <c r="DK22" s="46">
        <f t="shared" si="75"/>
        <v>3128.0166608770996</v>
      </c>
      <c r="DL22" s="46"/>
      <c r="DM22" s="46"/>
      <c r="DN22" s="46"/>
      <c r="DO22" s="46"/>
      <c r="DP22" s="46"/>
      <c r="DQ22" s="46">
        <f t="shared" si="76"/>
        <v>0</v>
      </c>
      <c r="DR22" s="46"/>
      <c r="DS22" s="46"/>
      <c r="DT22" s="46"/>
      <c r="DU22" s="46"/>
      <c r="DV22" s="46"/>
      <c r="DW22" s="46">
        <f t="shared" si="77"/>
        <v>0</v>
      </c>
      <c r="DX22" s="51">
        <f t="shared" si="78"/>
        <v>0</v>
      </c>
      <c r="DY22" s="51">
        <f t="shared" si="79"/>
        <v>46688.650353449739</v>
      </c>
      <c r="DZ22" s="51">
        <f t="shared" si="80"/>
        <v>24005.103762702922</v>
      </c>
      <c r="EA22" s="51">
        <f t="shared" si="80"/>
        <v>0</v>
      </c>
      <c r="EB22" s="51">
        <f t="shared" si="81"/>
        <v>0</v>
      </c>
      <c r="EC22" s="51">
        <f t="shared" si="82"/>
        <v>70693.754116152661</v>
      </c>
      <c r="ED22" s="70"/>
      <c r="EE22" s="70"/>
      <c r="EF22" s="419">
        <v>1286.45554201</v>
      </c>
      <c r="EG22" s="70"/>
      <c r="EH22" s="46"/>
      <c r="EI22" s="46">
        <f t="shared" ref="EI22:EI42" si="113">SUM(ED22:EH22)</f>
        <v>1286.45554201</v>
      </c>
      <c r="EJ22" s="46"/>
      <c r="EK22" s="46"/>
      <c r="EL22" s="46"/>
      <c r="EM22" s="46"/>
      <c r="EN22" s="46"/>
      <c r="EO22" s="46">
        <f t="shared" ref="EO22:EO42" si="114">SUM(EJ22:EN22)</f>
        <v>0</v>
      </c>
      <c r="EP22" s="46"/>
      <c r="EQ22" s="337">
        <v>3267.7711372607</v>
      </c>
      <c r="ER22" s="70"/>
      <c r="ES22" s="70"/>
      <c r="ET22" s="46"/>
      <c r="EU22" s="46">
        <f t="shared" ref="EU22:EU42" si="115">SUM(EP22:ET22)</f>
        <v>3267.7711372607</v>
      </c>
      <c r="EV22" s="46"/>
      <c r="EW22" s="382">
        <v>6044.5713337359002</v>
      </c>
      <c r="EX22" s="46"/>
      <c r="EY22" s="46"/>
      <c r="EZ22" s="46"/>
      <c r="FA22" s="46">
        <f t="shared" si="83"/>
        <v>6044.5713337359002</v>
      </c>
      <c r="FB22" s="46"/>
      <c r="FC22" s="444">
        <v>46.844826626</v>
      </c>
      <c r="FD22" s="46"/>
      <c r="FE22" s="46"/>
      <c r="FF22" s="46"/>
      <c r="FG22" s="46">
        <f>SUM(FB22:FF22)</f>
        <v>46.844826626</v>
      </c>
      <c r="FH22" s="70"/>
      <c r="FI22" s="257">
        <v>14581.883012979401</v>
      </c>
      <c r="FJ22" s="70"/>
      <c r="FK22" s="70"/>
      <c r="FL22" s="46"/>
      <c r="FM22" s="46">
        <f t="shared" si="85"/>
        <v>14581.883012979401</v>
      </c>
      <c r="FN22" s="46"/>
      <c r="FO22" s="310">
        <v>1162.517008</v>
      </c>
      <c r="FP22" s="46"/>
      <c r="FQ22" s="46"/>
      <c r="FR22" s="46"/>
      <c r="FS22" s="46">
        <f t="shared" si="107"/>
        <v>1162.517008</v>
      </c>
      <c r="FT22" s="46"/>
      <c r="FU22" s="46"/>
      <c r="FV22" s="46"/>
      <c r="FW22" s="46"/>
      <c r="FX22" s="46"/>
      <c r="FY22" s="46">
        <f>SUM(FT22:FX22)</f>
        <v>0</v>
      </c>
      <c r="FZ22" s="46"/>
      <c r="GA22" s="46"/>
      <c r="GB22" s="46"/>
      <c r="GC22" s="47"/>
      <c r="GD22" s="46"/>
      <c r="GE22" s="46">
        <f t="shared" si="87"/>
        <v>0</v>
      </c>
      <c r="GF22" s="49">
        <f t="shared" si="108"/>
        <v>0</v>
      </c>
      <c r="GG22" s="49">
        <f t="shared" si="109"/>
        <v>25103.587318602004</v>
      </c>
      <c r="GH22" s="49">
        <f t="shared" si="110"/>
        <v>1286.45554201</v>
      </c>
      <c r="GI22" s="49">
        <f t="shared" si="111"/>
        <v>0</v>
      </c>
      <c r="GJ22" s="49">
        <f t="shared" si="88"/>
        <v>0</v>
      </c>
      <c r="GK22" s="49">
        <f t="shared" si="89"/>
        <v>26390.042860612004</v>
      </c>
      <c r="GL22" s="46"/>
      <c r="GM22" s="49">
        <f t="shared" si="90"/>
        <v>0</v>
      </c>
      <c r="GN22" s="49">
        <f t="shared" si="91"/>
        <v>71792.237672051735</v>
      </c>
      <c r="GO22" s="49">
        <f t="shared" si="92"/>
        <v>25291.559304712922</v>
      </c>
      <c r="GP22" s="49">
        <f t="shared" si="112"/>
        <v>0</v>
      </c>
      <c r="GQ22" s="49">
        <f t="shared" si="93"/>
        <v>0</v>
      </c>
      <c r="GR22" s="49">
        <f t="shared" si="94"/>
        <v>97083.796976764657</v>
      </c>
    </row>
    <row r="23" spans="1:200" s="43" customFormat="1">
      <c r="A23" s="43" t="s">
        <v>43</v>
      </c>
      <c r="B23" s="46"/>
      <c r="C23" s="46"/>
      <c r="D23" s="46"/>
      <c r="E23" s="46"/>
      <c r="F23" s="46"/>
      <c r="G23" s="46">
        <f t="shared" si="95"/>
        <v>0</v>
      </c>
      <c r="H23" s="46"/>
      <c r="I23" s="46"/>
      <c r="J23" s="46"/>
      <c r="K23" s="46"/>
      <c r="L23" s="46"/>
      <c r="M23" s="46">
        <f t="shared" si="96"/>
        <v>0</v>
      </c>
      <c r="N23" s="46"/>
      <c r="O23" s="46"/>
      <c r="P23" s="46"/>
      <c r="Q23" s="46"/>
      <c r="R23" s="46"/>
      <c r="S23" s="46">
        <f t="shared" si="97"/>
        <v>0</v>
      </c>
      <c r="T23" s="46"/>
      <c r="U23" s="46"/>
      <c r="V23" s="46"/>
      <c r="W23" s="46"/>
      <c r="X23" s="46"/>
      <c r="Y23" s="46">
        <f t="shared" si="98"/>
        <v>0</v>
      </c>
      <c r="Z23" s="46"/>
      <c r="AA23" s="46"/>
      <c r="AB23" s="46"/>
      <c r="AC23" s="46"/>
      <c r="AD23" s="46"/>
      <c r="AE23" s="46">
        <f t="shared" si="99"/>
        <v>0</v>
      </c>
      <c r="AF23" s="46"/>
      <c r="AG23" s="46"/>
      <c r="AH23" s="46"/>
      <c r="AI23" s="46"/>
      <c r="AJ23" s="46"/>
      <c r="AK23" s="46">
        <f t="shared" si="100"/>
        <v>0</v>
      </c>
      <c r="AL23" s="46"/>
      <c r="AM23" s="46"/>
      <c r="AN23" s="46"/>
      <c r="AO23" s="46"/>
      <c r="AP23" s="46"/>
      <c r="AQ23" s="46">
        <f t="shared" si="101"/>
        <v>0</v>
      </c>
      <c r="AR23" s="46"/>
      <c r="AS23" s="46"/>
      <c r="AT23" s="46"/>
      <c r="AU23" s="46"/>
      <c r="AV23" s="46"/>
      <c r="AW23" s="46">
        <f t="shared" si="102"/>
        <v>0</v>
      </c>
      <c r="AX23" s="49">
        <f t="shared" si="103"/>
        <v>0</v>
      </c>
      <c r="AY23" s="49">
        <f t="shared" si="104"/>
        <v>0</v>
      </c>
      <c r="AZ23" s="49">
        <f t="shared" si="105"/>
        <v>0</v>
      </c>
      <c r="BA23" s="49">
        <f t="shared" si="106"/>
        <v>0</v>
      </c>
      <c r="BB23" s="49">
        <f t="shared" si="64"/>
        <v>0</v>
      </c>
      <c r="BC23" s="49">
        <f t="shared" si="65"/>
        <v>0</v>
      </c>
      <c r="BD23" s="46"/>
      <c r="BE23" s="46"/>
      <c r="BF23" s="46"/>
      <c r="BG23" s="46"/>
      <c r="BH23" s="46"/>
      <c r="BI23" s="46">
        <f t="shared" si="66"/>
        <v>0</v>
      </c>
      <c r="BJ23" s="46"/>
      <c r="BK23" s="46"/>
      <c r="BL23" s="46"/>
      <c r="BM23" s="46"/>
      <c r="BN23" s="46"/>
      <c r="BO23" s="46">
        <f t="shared" si="67"/>
        <v>0</v>
      </c>
      <c r="BP23" s="46"/>
      <c r="BQ23" s="46"/>
      <c r="BR23" s="46"/>
      <c r="BS23" s="46"/>
      <c r="BT23" s="46"/>
      <c r="BU23" s="46">
        <f t="shared" si="68"/>
        <v>0</v>
      </c>
      <c r="BV23" s="46"/>
      <c r="BW23" s="46"/>
      <c r="BX23" s="46"/>
      <c r="BY23" s="46"/>
      <c r="BZ23" s="46"/>
      <c r="CA23" s="46">
        <f t="shared" si="69"/>
        <v>0</v>
      </c>
      <c r="CB23" s="46"/>
      <c r="CC23" s="46"/>
      <c r="CD23" s="46"/>
      <c r="CE23" s="46"/>
      <c r="CF23" s="46"/>
      <c r="CG23" s="46">
        <f t="shared" si="70"/>
        <v>0</v>
      </c>
      <c r="CH23" s="46"/>
      <c r="CI23" s="46"/>
      <c r="CJ23" s="46"/>
      <c r="CK23" s="46"/>
      <c r="CL23" s="46"/>
      <c r="CM23" s="46">
        <f t="shared" si="71"/>
        <v>0</v>
      </c>
      <c r="CN23" s="46"/>
      <c r="CO23" s="46"/>
      <c r="CP23" s="46"/>
      <c r="CQ23" s="46"/>
      <c r="CR23" s="46"/>
      <c r="CS23" s="46">
        <f t="shared" si="72"/>
        <v>0</v>
      </c>
      <c r="CT23" s="46"/>
      <c r="CU23" s="46"/>
      <c r="CV23" s="46"/>
      <c r="CW23" s="46"/>
      <c r="CX23" s="46"/>
      <c r="CY23" s="46">
        <f t="shared" si="73"/>
        <v>0</v>
      </c>
      <c r="CZ23" s="46"/>
      <c r="DA23" s="46"/>
      <c r="DB23" s="46"/>
      <c r="DC23" s="46"/>
      <c r="DD23" s="46"/>
      <c r="DE23" s="46">
        <f t="shared" si="74"/>
        <v>0</v>
      </c>
      <c r="DF23" s="46"/>
      <c r="DG23" s="46"/>
      <c r="DH23" s="46"/>
      <c r="DI23" s="46"/>
      <c r="DJ23" s="46"/>
      <c r="DK23" s="46">
        <f t="shared" si="75"/>
        <v>0</v>
      </c>
      <c r="DL23" s="46"/>
      <c r="DM23" s="46"/>
      <c r="DN23" s="46"/>
      <c r="DO23" s="46"/>
      <c r="DP23" s="46"/>
      <c r="DQ23" s="46">
        <f t="shared" si="76"/>
        <v>0</v>
      </c>
      <c r="DR23" s="46"/>
      <c r="DS23" s="46"/>
      <c r="DT23" s="46"/>
      <c r="DU23" s="46"/>
      <c r="DV23" s="46"/>
      <c r="DW23" s="46">
        <f t="shared" si="77"/>
        <v>0</v>
      </c>
      <c r="DX23" s="51">
        <f t="shared" si="78"/>
        <v>0</v>
      </c>
      <c r="DY23" s="51">
        <f t="shared" si="79"/>
        <v>0</v>
      </c>
      <c r="DZ23" s="51">
        <f t="shared" si="80"/>
        <v>0</v>
      </c>
      <c r="EA23" s="51">
        <f t="shared" si="80"/>
        <v>0</v>
      </c>
      <c r="EB23" s="51">
        <f t="shared" si="81"/>
        <v>0</v>
      </c>
      <c r="EC23" s="51">
        <f t="shared" si="82"/>
        <v>0</v>
      </c>
      <c r="ED23" s="46"/>
      <c r="EE23" s="47"/>
      <c r="EF23" s="47"/>
      <c r="EG23" s="46"/>
      <c r="EH23" s="46"/>
      <c r="EI23" s="46">
        <f>SUM(ED23:EH23)</f>
        <v>0</v>
      </c>
      <c r="EJ23" s="46"/>
      <c r="EK23" s="46"/>
      <c r="EL23" s="46"/>
      <c r="EM23" s="46"/>
      <c r="EN23" s="46"/>
      <c r="EO23" s="46">
        <f t="shared" si="114"/>
        <v>0</v>
      </c>
      <c r="EP23" s="46"/>
      <c r="EQ23" s="46"/>
      <c r="ER23" s="46"/>
      <c r="ES23" s="46"/>
      <c r="ET23" s="46"/>
      <c r="EU23" s="46">
        <f>SUM(EP23:ET23)</f>
        <v>0</v>
      </c>
      <c r="EV23" s="46"/>
      <c r="EW23" s="46"/>
      <c r="EX23" s="46"/>
      <c r="EY23" s="46"/>
      <c r="EZ23" s="46"/>
      <c r="FA23" s="46">
        <f t="shared" si="83"/>
        <v>0</v>
      </c>
      <c r="FB23" s="46"/>
      <c r="FC23" s="46"/>
      <c r="FD23" s="46"/>
      <c r="FE23" s="46"/>
      <c r="FF23" s="46"/>
      <c r="FG23" s="46">
        <f t="shared" si="84"/>
        <v>0</v>
      </c>
      <c r="FH23" s="46"/>
      <c r="FI23" s="46"/>
      <c r="FJ23" s="46"/>
      <c r="FK23" s="46"/>
      <c r="FL23" s="46"/>
      <c r="FM23" s="46">
        <f t="shared" si="85"/>
        <v>0</v>
      </c>
      <c r="FN23" s="46"/>
      <c r="FO23" s="46"/>
      <c r="FP23" s="46"/>
      <c r="FQ23" s="46"/>
      <c r="FR23" s="46"/>
      <c r="FS23" s="46">
        <f t="shared" si="107"/>
        <v>0</v>
      </c>
      <c r="FT23" s="48"/>
      <c r="FU23" s="70"/>
      <c r="FV23" s="48"/>
      <c r="FW23" s="46"/>
      <c r="FX23" s="46"/>
      <c r="FY23" s="46">
        <f>SUM(FT23:FX23)</f>
        <v>0</v>
      </c>
      <c r="FZ23" s="46"/>
      <c r="GA23" s="47"/>
      <c r="GB23" s="47"/>
      <c r="GC23" s="48"/>
      <c r="GD23" s="48"/>
      <c r="GE23" s="46">
        <f>SUM(FZ23:GD23)</f>
        <v>0</v>
      </c>
      <c r="GF23" s="49">
        <f t="shared" si="108"/>
        <v>0</v>
      </c>
      <c r="GG23" s="49">
        <f t="shared" si="109"/>
        <v>0</v>
      </c>
      <c r="GH23" s="49">
        <f t="shared" si="110"/>
        <v>0</v>
      </c>
      <c r="GI23" s="49">
        <f t="shared" si="111"/>
        <v>0</v>
      </c>
      <c r="GJ23" s="49">
        <f t="shared" si="88"/>
        <v>0</v>
      </c>
      <c r="GK23" s="49">
        <f t="shared" si="89"/>
        <v>0</v>
      </c>
      <c r="GL23" s="46"/>
      <c r="GM23" s="49">
        <f t="shared" si="90"/>
        <v>0</v>
      </c>
      <c r="GN23" s="49">
        <f t="shared" si="91"/>
        <v>0</v>
      </c>
      <c r="GO23" s="49">
        <f t="shared" si="92"/>
        <v>0</v>
      </c>
      <c r="GP23" s="49">
        <f t="shared" si="112"/>
        <v>0</v>
      </c>
      <c r="GQ23" s="49">
        <f t="shared" si="93"/>
        <v>0</v>
      </c>
      <c r="GR23" s="49">
        <f t="shared" si="94"/>
        <v>0</v>
      </c>
    </row>
    <row r="24" spans="1:200" s="43" customFormat="1">
      <c r="A24" s="43" t="s">
        <v>44</v>
      </c>
      <c r="B24" s="46"/>
      <c r="C24" s="48"/>
      <c r="D24" s="48"/>
      <c r="E24" s="46"/>
      <c r="F24" s="46"/>
      <c r="G24" s="46">
        <f t="shared" si="95"/>
        <v>0</v>
      </c>
      <c r="H24" s="46"/>
      <c r="I24" s="153">
        <v>275.47261144226002</v>
      </c>
      <c r="J24" s="154">
        <v>6.5963037616499998</v>
      </c>
      <c r="K24" s="70"/>
      <c r="L24" s="46"/>
      <c r="M24" s="46">
        <f t="shared" si="96"/>
        <v>282.06891520391002</v>
      </c>
      <c r="N24" s="46"/>
      <c r="O24" s="46"/>
      <c r="P24" s="46"/>
      <c r="Q24" s="46"/>
      <c r="R24" s="46"/>
      <c r="S24" s="46">
        <f t="shared" si="97"/>
        <v>0</v>
      </c>
      <c r="T24" s="46"/>
      <c r="U24" s="46"/>
      <c r="V24" s="46"/>
      <c r="W24" s="46"/>
      <c r="X24" s="46"/>
      <c r="Y24" s="46">
        <f t="shared" si="98"/>
        <v>0</v>
      </c>
      <c r="Z24" s="46"/>
      <c r="AA24" s="46"/>
      <c r="AB24" s="46"/>
      <c r="AC24" s="46"/>
      <c r="AD24" s="46"/>
      <c r="AE24" s="46">
        <f t="shared" si="99"/>
        <v>0</v>
      </c>
      <c r="AF24" s="47"/>
      <c r="AG24" s="47"/>
      <c r="AH24" s="47"/>
      <c r="AI24" s="46"/>
      <c r="AJ24" s="46"/>
      <c r="AK24" s="46">
        <f t="shared" si="100"/>
        <v>0</v>
      </c>
      <c r="AL24" s="46"/>
      <c r="AM24" s="47"/>
      <c r="AN24" s="47"/>
      <c r="AO24" s="47"/>
      <c r="AP24" s="46"/>
      <c r="AQ24" s="46">
        <f t="shared" si="101"/>
        <v>0</v>
      </c>
      <c r="AR24" s="46"/>
      <c r="AS24" s="46"/>
      <c r="AT24" s="46"/>
      <c r="AU24" s="70"/>
      <c r="AV24" s="46"/>
      <c r="AW24" s="46">
        <f t="shared" si="102"/>
        <v>0</v>
      </c>
      <c r="AX24" s="49">
        <f t="shared" si="103"/>
        <v>0</v>
      </c>
      <c r="AY24" s="49">
        <f t="shared" si="104"/>
        <v>275.47261144226002</v>
      </c>
      <c r="AZ24" s="49">
        <f t="shared" si="105"/>
        <v>6.5963037616499998</v>
      </c>
      <c r="BA24" s="49">
        <f t="shared" si="106"/>
        <v>0</v>
      </c>
      <c r="BB24" s="49">
        <f t="shared" si="64"/>
        <v>0</v>
      </c>
      <c r="BC24" s="49">
        <f t="shared" si="65"/>
        <v>282.06891520391002</v>
      </c>
      <c r="BD24" s="46"/>
      <c r="BE24" s="61"/>
      <c r="BF24" s="61"/>
      <c r="BG24" s="61"/>
      <c r="BH24" s="46"/>
      <c r="BI24" s="46">
        <f t="shared" si="66"/>
        <v>0</v>
      </c>
      <c r="BJ24" s="46"/>
      <c r="BK24" s="46"/>
      <c r="BL24" s="46"/>
      <c r="BM24" s="46"/>
      <c r="BN24" s="46"/>
      <c r="BO24" s="46">
        <f t="shared" si="67"/>
        <v>0</v>
      </c>
      <c r="BP24" s="46"/>
      <c r="BQ24" s="46"/>
      <c r="BR24" s="46"/>
      <c r="BS24" s="46"/>
      <c r="BT24" s="46"/>
      <c r="BU24" s="46">
        <f t="shared" si="68"/>
        <v>0</v>
      </c>
      <c r="BV24" s="46"/>
      <c r="BW24" s="46"/>
      <c r="BX24" s="46"/>
      <c r="BY24" s="46"/>
      <c r="BZ24" s="46"/>
      <c r="CA24" s="46">
        <f t="shared" si="69"/>
        <v>0</v>
      </c>
      <c r="CB24" s="46"/>
      <c r="CC24" s="597">
        <v>2630.5330588156698</v>
      </c>
      <c r="CD24" s="598">
        <v>6.75491637939</v>
      </c>
      <c r="CE24" s="48"/>
      <c r="CF24" s="46"/>
      <c r="CG24" s="46">
        <f t="shared" si="70"/>
        <v>2637.28797519506</v>
      </c>
      <c r="CH24" s="46"/>
      <c r="CI24" s="48"/>
      <c r="CJ24" s="48"/>
      <c r="CK24" s="48"/>
      <c r="CL24" s="46"/>
      <c r="CM24" s="46">
        <f t="shared" si="71"/>
        <v>0</v>
      </c>
      <c r="CN24" s="46"/>
      <c r="CO24" s="46"/>
      <c r="CP24" s="46"/>
      <c r="CQ24" s="46"/>
      <c r="CR24" s="46"/>
      <c r="CS24" s="46">
        <f t="shared" si="72"/>
        <v>0</v>
      </c>
      <c r="CT24" s="46"/>
      <c r="CU24" s="706">
        <v>35.013585663500002</v>
      </c>
      <c r="CV24" s="70"/>
      <c r="CW24" s="48"/>
      <c r="CX24" s="46"/>
      <c r="CY24" s="46">
        <f t="shared" si="73"/>
        <v>35.013585663500002</v>
      </c>
      <c r="CZ24" s="46"/>
      <c r="DA24" s="48"/>
      <c r="DB24" s="48"/>
      <c r="DC24" s="46"/>
      <c r="DD24" s="46"/>
      <c r="DE24" s="46">
        <f t="shared" si="74"/>
        <v>0</v>
      </c>
      <c r="DF24" s="46"/>
      <c r="DG24" s="46"/>
      <c r="DH24" s="46"/>
      <c r="DI24" s="46"/>
      <c r="DJ24" s="46"/>
      <c r="DK24" s="46">
        <f t="shared" si="75"/>
        <v>0</v>
      </c>
      <c r="DL24" s="46"/>
      <c r="DM24" s="538">
        <v>339.85611954181002</v>
      </c>
      <c r="DN24" s="539">
        <v>18.507835493000002</v>
      </c>
      <c r="DO24" s="48"/>
      <c r="DP24" s="46"/>
      <c r="DQ24" s="46">
        <f t="shared" si="76"/>
        <v>358.36395503481003</v>
      </c>
      <c r="DR24" s="46"/>
      <c r="DS24" s="653">
        <v>4.85038631832</v>
      </c>
      <c r="DT24" s="46"/>
      <c r="DU24" s="46"/>
      <c r="DV24" s="46"/>
      <c r="DW24" s="46">
        <f t="shared" si="77"/>
        <v>4.85038631832</v>
      </c>
      <c r="DX24" s="51">
        <f t="shared" si="78"/>
        <v>0</v>
      </c>
      <c r="DY24" s="51">
        <f>SUM(DS24,DM24,DG24,DA24,CU24,CO24,CI24,CC24,BW24,BQ24,BK24,BE24)</f>
        <v>3010.2531503392997</v>
      </c>
      <c r="DZ24" s="51">
        <f>SUM(DT24,DN24,DH24,DB24,CV24,CP24,CJ24,CD24,BX24,BR24,BL24,BF24)</f>
        <v>25.262751872390002</v>
      </c>
      <c r="EA24" s="51">
        <f>SUM(DU24,DO24,DI24,DC24,CW24,CQ24,CK24,CE24,BY24,BS24,BM24,BG24)</f>
        <v>0</v>
      </c>
      <c r="EB24" s="51">
        <f t="shared" si="81"/>
        <v>0</v>
      </c>
      <c r="EC24" s="51">
        <f t="shared" si="82"/>
        <v>3035.5159022116895</v>
      </c>
      <c r="ED24" s="46"/>
      <c r="EE24" s="46"/>
      <c r="EF24" s="47"/>
      <c r="EG24" s="46"/>
      <c r="EH24" s="46"/>
      <c r="EI24" s="46">
        <f t="shared" si="113"/>
        <v>0</v>
      </c>
      <c r="EJ24" s="48"/>
      <c r="EK24" s="70"/>
      <c r="EL24" s="70"/>
      <c r="EM24" s="47"/>
      <c r="EN24" s="46"/>
      <c r="EO24" s="46">
        <f t="shared" si="114"/>
        <v>0</v>
      </c>
      <c r="EP24" s="46"/>
      <c r="EQ24" s="46"/>
      <c r="ER24" s="70"/>
      <c r="ES24" s="46"/>
      <c r="ET24" s="46"/>
      <c r="EU24" s="46">
        <f t="shared" si="115"/>
        <v>0</v>
      </c>
      <c r="EV24" s="53"/>
      <c r="EW24" s="53"/>
      <c r="EX24" s="53"/>
      <c r="EY24" s="48"/>
      <c r="EZ24" s="46"/>
      <c r="FA24" s="46">
        <f>SUM(EV24:EZ24)</f>
        <v>0</v>
      </c>
      <c r="FB24" s="46"/>
      <c r="FC24" s="46"/>
      <c r="FD24" s="46"/>
      <c r="FE24" s="46"/>
      <c r="FF24" s="46"/>
      <c r="FG24" s="46">
        <f>SUM(FB24:FF24)</f>
        <v>0</v>
      </c>
      <c r="FH24" s="46"/>
      <c r="FI24" s="46"/>
      <c r="FJ24" s="46"/>
      <c r="FK24" s="46"/>
      <c r="FL24" s="46"/>
      <c r="FM24" s="46">
        <f t="shared" si="85"/>
        <v>0</v>
      </c>
      <c r="FN24" s="46"/>
      <c r="FO24" s="46"/>
      <c r="FP24" s="46"/>
      <c r="FQ24" s="46"/>
      <c r="FR24" s="46"/>
      <c r="FS24" s="46">
        <f t="shared" si="107"/>
        <v>0</v>
      </c>
      <c r="FT24" s="46"/>
      <c r="FU24" s="46"/>
      <c r="FV24" s="46"/>
      <c r="FW24" s="46"/>
      <c r="FX24" s="46"/>
      <c r="FY24" s="46">
        <f t="shared" si="86"/>
        <v>0</v>
      </c>
      <c r="FZ24" s="46"/>
      <c r="GA24" s="46"/>
      <c r="GB24" s="47"/>
      <c r="GC24" s="46"/>
      <c r="GD24" s="46"/>
      <c r="GE24" s="46">
        <f t="shared" si="87"/>
        <v>0</v>
      </c>
      <c r="GF24" s="49">
        <f t="shared" si="108"/>
        <v>0</v>
      </c>
      <c r="GG24" s="49">
        <f t="shared" si="109"/>
        <v>0</v>
      </c>
      <c r="GH24" s="49">
        <f t="shared" si="110"/>
        <v>0</v>
      </c>
      <c r="GI24" s="49">
        <f t="shared" si="111"/>
        <v>0</v>
      </c>
      <c r="GJ24" s="49">
        <f t="shared" si="88"/>
        <v>0</v>
      </c>
      <c r="GK24" s="49">
        <f t="shared" si="89"/>
        <v>0</v>
      </c>
      <c r="GL24" s="46"/>
      <c r="GM24" s="49">
        <f t="shared" si="90"/>
        <v>0</v>
      </c>
      <c r="GN24" s="49">
        <f t="shared" si="91"/>
        <v>3285.7257617815599</v>
      </c>
      <c r="GO24" s="49">
        <f t="shared" si="92"/>
        <v>31.859055634040001</v>
      </c>
      <c r="GP24" s="49">
        <f t="shared" si="112"/>
        <v>0</v>
      </c>
      <c r="GQ24" s="49">
        <f t="shared" si="93"/>
        <v>0</v>
      </c>
      <c r="GR24" s="49">
        <f t="shared" si="94"/>
        <v>3317.5848174155994</v>
      </c>
    </row>
    <row r="25" spans="1:200" s="43" customFormat="1">
      <c r="A25" s="394" t="s">
        <v>176</v>
      </c>
      <c r="B25" s="46"/>
      <c r="C25" s="46"/>
      <c r="D25" s="46"/>
      <c r="E25" s="46"/>
      <c r="F25" s="46"/>
      <c r="G25" s="46">
        <f t="shared" si="95"/>
        <v>0</v>
      </c>
      <c r="H25" s="46"/>
      <c r="I25" s="46"/>
      <c r="J25" s="46"/>
      <c r="K25" s="46"/>
      <c r="L25" s="46"/>
      <c r="M25" s="46">
        <f t="shared" si="96"/>
        <v>0</v>
      </c>
      <c r="N25" s="46"/>
      <c r="O25" s="46"/>
      <c r="P25" s="46"/>
      <c r="Q25" s="46"/>
      <c r="R25" s="46"/>
      <c r="S25" s="46">
        <f t="shared" si="97"/>
        <v>0</v>
      </c>
      <c r="T25" s="46"/>
      <c r="U25" s="46"/>
      <c r="V25" s="46"/>
      <c r="W25" s="46"/>
      <c r="X25" s="46"/>
      <c r="Y25" s="46">
        <f t="shared" si="98"/>
        <v>0</v>
      </c>
      <c r="Z25" s="46"/>
      <c r="AA25" s="46"/>
      <c r="AB25" s="46"/>
      <c r="AC25" s="46"/>
      <c r="AD25" s="46"/>
      <c r="AE25" s="46">
        <f t="shared" si="99"/>
        <v>0</v>
      </c>
      <c r="AF25" s="46"/>
      <c r="AG25" s="46"/>
      <c r="AH25" s="46"/>
      <c r="AI25" s="46"/>
      <c r="AJ25" s="46"/>
      <c r="AK25" s="46">
        <f t="shared" si="100"/>
        <v>0</v>
      </c>
      <c r="AL25" s="46"/>
      <c r="AM25" s="46"/>
      <c r="AN25" s="46"/>
      <c r="AO25" s="46"/>
      <c r="AP25" s="46"/>
      <c r="AQ25" s="46">
        <f t="shared" si="101"/>
        <v>0</v>
      </c>
      <c r="AR25" s="46"/>
      <c r="AS25" s="46"/>
      <c r="AT25" s="46"/>
      <c r="AU25" s="46"/>
      <c r="AV25" s="46"/>
      <c r="AW25" s="46">
        <f t="shared" si="102"/>
        <v>0</v>
      </c>
      <c r="AX25" s="49">
        <f t="shared" si="103"/>
        <v>0</v>
      </c>
      <c r="AY25" s="49">
        <f t="shared" si="104"/>
        <v>0</v>
      </c>
      <c r="AZ25" s="49">
        <f t="shared" si="105"/>
        <v>0</v>
      </c>
      <c r="BA25" s="49">
        <f t="shared" si="106"/>
        <v>0</v>
      </c>
      <c r="BB25" s="49">
        <f t="shared" si="64"/>
        <v>0</v>
      </c>
      <c r="BC25" s="49">
        <f t="shared" si="65"/>
        <v>0</v>
      </c>
      <c r="BD25" s="46"/>
      <c r="BE25" s="46"/>
      <c r="BF25" s="46"/>
      <c r="BG25" s="46"/>
      <c r="BH25" s="46"/>
      <c r="BI25" s="46">
        <f t="shared" si="66"/>
        <v>0</v>
      </c>
      <c r="BJ25" s="46"/>
      <c r="BK25" s="46"/>
      <c r="BL25" s="46"/>
      <c r="BM25" s="46"/>
      <c r="BN25" s="46"/>
      <c r="BO25" s="46">
        <f t="shared" si="67"/>
        <v>0</v>
      </c>
      <c r="BP25" s="46"/>
      <c r="BQ25" s="46"/>
      <c r="BR25" s="46"/>
      <c r="BS25" s="46"/>
      <c r="BT25" s="46"/>
      <c r="BU25" s="46">
        <f t="shared" si="68"/>
        <v>0</v>
      </c>
      <c r="BV25" s="46"/>
      <c r="BW25" s="46"/>
      <c r="BX25" s="46"/>
      <c r="BY25" s="46"/>
      <c r="BZ25" s="46"/>
      <c r="CA25" s="46">
        <f t="shared" si="69"/>
        <v>0</v>
      </c>
      <c r="CB25" s="46"/>
      <c r="CC25" s="46"/>
      <c r="CD25" s="46"/>
      <c r="CE25" s="46"/>
      <c r="CF25" s="46"/>
      <c r="CG25" s="46">
        <f t="shared" si="70"/>
        <v>0</v>
      </c>
      <c r="CH25" s="46"/>
      <c r="CI25" s="46"/>
      <c r="CJ25" s="46"/>
      <c r="CK25" s="46"/>
      <c r="CL25" s="46"/>
      <c r="CM25" s="46">
        <f t="shared" si="71"/>
        <v>0</v>
      </c>
      <c r="CN25" s="46"/>
      <c r="CO25" s="46"/>
      <c r="CP25" s="46"/>
      <c r="CQ25" s="46"/>
      <c r="CR25" s="46"/>
      <c r="CS25" s="46">
        <f t="shared" si="72"/>
        <v>0</v>
      </c>
      <c r="CT25" s="46"/>
      <c r="CU25" s="46"/>
      <c r="CV25" s="46"/>
      <c r="CW25" s="46"/>
      <c r="CX25" s="46"/>
      <c r="CY25" s="46">
        <f t="shared" si="73"/>
        <v>0</v>
      </c>
      <c r="CZ25" s="46"/>
      <c r="DA25" s="46"/>
      <c r="DB25" s="46"/>
      <c r="DC25" s="46"/>
      <c r="DD25" s="46"/>
      <c r="DE25" s="46">
        <f t="shared" si="74"/>
        <v>0</v>
      </c>
      <c r="DF25" s="46"/>
      <c r="DG25" s="774">
        <v>5.6542755687700001</v>
      </c>
      <c r="DH25" s="46"/>
      <c r="DI25" s="46"/>
      <c r="DJ25" s="46"/>
      <c r="DK25" s="46">
        <f t="shared" si="75"/>
        <v>5.6542755687700001</v>
      </c>
      <c r="DL25" s="46"/>
      <c r="DM25" s="46"/>
      <c r="DN25" s="46"/>
      <c r="DO25" s="70"/>
      <c r="DP25" s="46"/>
      <c r="DQ25" s="46">
        <f t="shared" si="76"/>
        <v>0</v>
      </c>
      <c r="DR25" s="46"/>
      <c r="DS25" s="46"/>
      <c r="DT25" s="46"/>
      <c r="DU25" s="46"/>
      <c r="DV25" s="46"/>
      <c r="DW25" s="46">
        <f t="shared" si="77"/>
        <v>0</v>
      </c>
      <c r="DX25" s="51">
        <f t="shared" si="78"/>
        <v>0</v>
      </c>
      <c r="DY25" s="51">
        <f t="shared" si="79"/>
        <v>5.6542755687700001</v>
      </c>
      <c r="DZ25" s="51">
        <f t="shared" si="80"/>
        <v>0</v>
      </c>
      <c r="EA25" s="51">
        <f t="shared" si="80"/>
        <v>0</v>
      </c>
      <c r="EB25" s="51">
        <f t="shared" si="81"/>
        <v>0</v>
      </c>
      <c r="EC25" s="51">
        <f t="shared" si="82"/>
        <v>5.6542755687700001</v>
      </c>
      <c r="ED25" s="46"/>
      <c r="EE25" s="46"/>
      <c r="EF25" s="46"/>
      <c r="EG25" s="46"/>
      <c r="EH25" s="46"/>
      <c r="EI25" s="46">
        <f t="shared" si="113"/>
        <v>0</v>
      </c>
      <c r="EJ25" s="46"/>
      <c r="EK25" s="70"/>
      <c r="EL25" s="46"/>
      <c r="EM25" s="46"/>
      <c r="EN25" s="46"/>
      <c r="EO25" s="46">
        <f t="shared" si="114"/>
        <v>0</v>
      </c>
      <c r="EP25" s="46"/>
      <c r="EQ25" s="46"/>
      <c r="ER25" s="46"/>
      <c r="ES25" s="46"/>
      <c r="ET25" s="46"/>
      <c r="EU25" s="46">
        <f t="shared" si="115"/>
        <v>0</v>
      </c>
      <c r="EV25" s="46"/>
      <c r="EW25" s="46"/>
      <c r="EX25" s="46"/>
      <c r="EY25" s="46"/>
      <c r="EZ25" s="46"/>
      <c r="FA25" s="46">
        <f t="shared" si="83"/>
        <v>0</v>
      </c>
      <c r="FB25" s="46"/>
      <c r="FC25" s="46"/>
      <c r="FD25" s="46"/>
      <c r="FE25" s="46"/>
      <c r="FF25" s="46"/>
      <c r="FG25" s="46">
        <f t="shared" si="84"/>
        <v>0</v>
      </c>
      <c r="FH25" s="46"/>
      <c r="FI25" s="46"/>
      <c r="FJ25" s="46"/>
      <c r="FK25" s="46"/>
      <c r="FL25" s="46"/>
      <c r="FM25" s="46">
        <f t="shared" si="85"/>
        <v>0</v>
      </c>
      <c r="FN25" s="46"/>
      <c r="FO25" s="46"/>
      <c r="FP25" s="46"/>
      <c r="FQ25" s="46"/>
      <c r="FR25" s="46"/>
      <c r="FS25" s="46">
        <f t="shared" si="107"/>
        <v>0</v>
      </c>
      <c r="FT25" s="46"/>
      <c r="FU25" s="46"/>
      <c r="FV25" s="46"/>
      <c r="FW25" s="46"/>
      <c r="FX25" s="46"/>
      <c r="FY25" s="46">
        <f t="shared" si="86"/>
        <v>0</v>
      </c>
      <c r="FZ25" s="46"/>
      <c r="GA25" s="46"/>
      <c r="GB25" s="46"/>
      <c r="GC25" s="46"/>
      <c r="GD25" s="46"/>
      <c r="GE25" s="46">
        <f t="shared" si="87"/>
        <v>0</v>
      </c>
      <c r="GF25" s="49">
        <f t="shared" si="108"/>
        <v>0</v>
      </c>
      <c r="GG25" s="49">
        <f t="shared" si="109"/>
        <v>0</v>
      </c>
      <c r="GH25" s="49">
        <f t="shared" si="110"/>
        <v>0</v>
      </c>
      <c r="GI25" s="49">
        <f t="shared" si="111"/>
        <v>0</v>
      </c>
      <c r="GJ25" s="49">
        <f t="shared" si="88"/>
        <v>0</v>
      </c>
      <c r="GK25" s="49">
        <f t="shared" si="89"/>
        <v>0</v>
      </c>
      <c r="GL25" s="46"/>
      <c r="GM25" s="49">
        <f t="shared" si="90"/>
        <v>0</v>
      </c>
      <c r="GN25" s="49">
        <f t="shared" si="91"/>
        <v>5.6542755687700001</v>
      </c>
      <c r="GO25" s="49">
        <f t="shared" si="92"/>
        <v>0</v>
      </c>
      <c r="GP25" s="49">
        <f t="shared" si="112"/>
        <v>0</v>
      </c>
      <c r="GQ25" s="49">
        <f t="shared" si="93"/>
        <v>0</v>
      </c>
      <c r="GR25" s="49">
        <f t="shared" si="94"/>
        <v>5.6542755687700001</v>
      </c>
    </row>
    <row r="26" spans="1:200" s="43" customFormat="1">
      <c r="A26" s="43" t="s">
        <v>45</v>
      </c>
      <c r="B26" s="46"/>
      <c r="C26" s="46"/>
      <c r="D26" s="46"/>
      <c r="E26" s="46"/>
      <c r="F26" s="46"/>
      <c r="G26" s="46">
        <f>SUM(B26:F26)</f>
        <v>0</v>
      </c>
      <c r="H26" s="46"/>
      <c r="I26" s="46"/>
      <c r="J26" s="46"/>
      <c r="K26" s="46"/>
      <c r="L26" s="46"/>
      <c r="M26" s="46">
        <f>SUM(H26:L26)</f>
        <v>0</v>
      </c>
      <c r="N26" s="46"/>
      <c r="O26" s="46"/>
      <c r="P26" s="46"/>
      <c r="Q26" s="46"/>
      <c r="R26" s="46"/>
      <c r="S26" s="46">
        <f>SUM(N26:R26)</f>
        <v>0</v>
      </c>
      <c r="T26" s="46"/>
      <c r="U26" s="46"/>
      <c r="V26" s="46"/>
      <c r="W26" s="46"/>
      <c r="X26" s="46"/>
      <c r="Y26" s="46">
        <f>SUM(T26:X26)</f>
        <v>0</v>
      </c>
      <c r="Z26" s="46"/>
      <c r="AA26" s="46"/>
      <c r="AB26" s="46"/>
      <c r="AC26" s="46"/>
      <c r="AD26" s="46"/>
      <c r="AE26" s="46">
        <f>SUM(Z26:AD26)</f>
        <v>0</v>
      </c>
      <c r="AF26" s="46"/>
      <c r="AG26" s="46"/>
      <c r="AH26" s="46"/>
      <c r="AI26" s="46"/>
      <c r="AJ26" s="46"/>
      <c r="AK26" s="46">
        <f>SUM(AF26:AJ26)</f>
        <v>0</v>
      </c>
      <c r="AL26" s="46"/>
      <c r="AM26" s="46"/>
      <c r="AN26" s="46"/>
      <c r="AO26" s="46"/>
      <c r="AP26" s="46"/>
      <c r="AQ26" s="46">
        <f>SUM(AL26:AP26)</f>
        <v>0</v>
      </c>
      <c r="AR26" s="46"/>
      <c r="AS26" s="46"/>
      <c r="AT26" s="46"/>
      <c r="AU26" s="46"/>
      <c r="AV26" s="46"/>
      <c r="AW26" s="46">
        <f>SUM(AR26:AV26)</f>
        <v>0</v>
      </c>
      <c r="AX26" s="49">
        <f>SUM(AR26, AF26, Z26,T26,N26,H26,B26,AL26)</f>
        <v>0</v>
      </c>
      <c r="AY26" s="49">
        <f>SUM(AS26, AG26, AA26,U26,O26,I26,C26,AM26)</f>
        <v>0</v>
      </c>
      <c r="AZ26" s="49">
        <f>SUM(AT26, AH26, AB26,V26,P26,J26,D26,AN26)</f>
        <v>0</v>
      </c>
      <c r="BA26" s="49">
        <f>SUM(AU26, AI26,AC26,W26,Q26,K26,E26,AO26)</f>
        <v>0</v>
      </c>
      <c r="BB26" s="49">
        <f>SUM(F26,L26,R26,X26,AD26,AJ26,AP26,AV26)</f>
        <v>0</v>
      </c>
      <c r="BC26" s="49">
        <f>SUM(AX26:BB26)</f>
        <v>0</v>
      </c>
      <c r="BD26" s="46"/>
      <c r="BE26" s="46"/>
      <c r="BF26" s="46"/>
      <c r="BG26" s="46"/>
      <c r="BH26" s="46"/>
      <c r="BI26" s="46">
        <f>SUM(BD26:BH26)</f>
        <v>0</v>
      </c>
      <c r="BJ26" s="46"/>
      <c r="BK26" s="46"/>
      <c r="BL26" s="46"/>
      <c r="BM26" s="46"/>
      <c r="BN26" s="46"/>
      <c r="BO26" s="46">
        <f>SUM(BJ26:BN26)</f>
        <v>0</v>
      </c>
      <c r="BP26" s="46"/>
      <c r="BQ26" s="46"/>
      <c r="BR26" s="46"/>
      <c r="BS26" s="46"/>
      <c r="BT26" s="46"/>
      <c r="BU26" s="46">
        <f>SUM(BP26:BT26)</f>
        <v>0</v>
      </c>
      <c r="BV26" s="46"/>
      <c r="BW26" s="46"/>
      <c r="BX26" s="46"/>
      <c r="BY26" s="46"/>
      <c r="BZ26" s="46"/>
      <c r="CA26" s="46">
        <f>SUM(BV26:BZ26)</f>
        <v>0</v>
      </c>
      <c r="CB26" s="46"/>
      <c r="CC26" s="46"/>
      <c r="CD26" s="46"/>
      <c r="CE26" s="46"/>
      <c r="CF26" s="46"/>
      <c r="CG26" s="46">
        <f>SUM(CB26:CF26)</f>
        <v>0</v>
      </c>
      <c r="CH26" s="46"/>
      <c r="CI26" s="46"/>
      <c r="CJ26" s="46"/>
      <c r="CK26" s="46"/>
      <c r="CL26" s="46"/>
      <c r="CM26" s="46">
        <f>SUM(CH26:CL26)</f>
        <v>0</v>
      </c>
      <c r="CN26" s="46"/>
      <c r="CO26" s="46"/>
      <c r="CP26" s="46"/>
      <c r="CQ26" s="46"/>
      <c r="CR26" s="46"/>
      <c r="CS26" s="46">
        <f>SUM(CN26:CR26)</f>
        <v>0</v>
      </c>
      <c r="CT26" s="46"/>
      <c r="CU26" s="46"/>
      <c r="CV26" s="46"/>
      <c r="CW26" s="46"/>
      <c r="CX26" s="46"/>
      <c r="CY26" s="46">
        <f>SUM(CT26:CX26)</f>
        <v>0</v>
      </c>
      <c r="CZ26" s="46"/>
      <c r="DA26" s="46"/>
      <c r="DB26" s="46"/>
      <c r="DC26" s="46"/>
      <c r="DD26" s="46"/>
      <c r="DE26" s="46">
        <f>SUM(CZ26:DD26)</f>
        <v>0</v>
      </c>
      <c r="DF26" s="46"/>
      <c r="DG26" s="46"/>
      <c r="DH26" s="46"/>
      <c r="DI26" s="46"/>
      <c r="DJ26" s="46"/>
      <c r="DK26" s="46">
        <f>SUM(DF26:DJ26)</f>
        <v>0</v>
      </c>
      <c r="DL26" s="46"/>
      <c r="DM26" s="46"/>
      <c r="DN26" s="46"/>
      <c r="DO26" s="70"/>
      <c r="DP26" s="46"/>
      <c r="DQ26" s="46">
        <f>SUM(DL26:DP26)</f>
        <v>0</v>
      </c>
      <c r="DR26" s="46"/>
      <c r="DS26" s="46"/>
      <c r="DT26" s="46"/>
      <c r="DU26" s="46"/>
      <c r="DV26" s="46"/>
      <c r="DW26" s="46">
        <f>SUM(DR26:DV26)</f>
        <v>0</v>
      </c>
      <c r="DX26" s="51">
        <f>SUM(DR26,DL26,DF26,CZ26,CT26,CN26,CH26,CB26,BV26,BP26,BJ26,BD26)</f>
        <v>0</v>
      </c>
      <c r="DY26" s="51">
        <f>SUM(DS26,DM26,DG26,DA26,CU26,CO26,CI26,CC26,BW26,BQ26,BK26,BE26)</f>
        <v>0</v>
      </c>
      <c r="DZ26" s="51">
        <f>SUM(DT26,DN26,DH26,DB26,CV26,CP26,CJ26,CD26,BX26,BR26,BL26,BF26)</f>
        <v>0</v>
      </c>
      <c r="EA26" s="51">
        <f>SUM(DU26,DO26,DI26,DC26,CW26,CQ26,CK26,CE26,BY26,BS26,BM26,BG26)</f>
        <v>0</v>
      </c>
      <c r="EB26" s="51">
        <f>SUM(BH26,BN26,BT26,BZ26,CF26,CL26,CR26,CX26,DD26,DJ26,DP26,DV26)</f>
        <v>0</v>
      </c>
      <c r="EC26" s="51">
        <f>SUM(DX26:EB26)</f>
        <v>0</v>
      </c>
      <c r="ED26" s="46"/>
      <c r="EE26" s="46"/>
      <c r="EF26" s="46"/>
      <c r="EG26" s="46"/>
      <c r="EH26" s="46"/>
      <c r="EI26" s="46">
        <f>SUM(ED26:EH26)</f>
        <v>0</v>
      </c>
      <c r="EJ26" s="46"/>
      <c r="EK26" s="70"/>
      <c r="EL26" s="46"/>
      <c r="EM26" s="46"/>
      <c r="EN26" s="46"/>
      <c r="EO26" s="46">
        <f>SUM(EJ26:EN26)</f>
        <v>0</v>
      </c>
      <c r="EP26" s="46"/>
      <c r="EQ26" s="46"/>
      <c r="ER26" s="46"/>
      <c r="ES26" s="46"/>
      <c r="ET26" s="46"/>
      <c r="EU26" s="46">
        <f>SUM(EP26:ET26)</f>
        <v>0</v>
      </c>
      <c r="EV26" s="46"/>
      <c r="EW26" s="46"/>
      <c r="EX26" s="46"/>
      <c r="EY26" s="46"/>
      <c r="EZ26" s="46"/>
      <c r="FA26" s="46">
        <f>SUM(EV26:EZ26)</f>
        <v>0</v>
      </c>
      <c r="FB26" s="46"/>
      <c r="FC26" s="46"/>
      <c r="FD26" s="46"/>
      <c r="FE26" s="46"/>
      <c r="FF26" s="46"/>
      <c r="FG26" s="46">
        <f>SUM(FB26:FF26)</f>
        <v>0</v>
      </c>
      <c r="FH26" s="46"/>
      <c r="FI26" s="46"/>
      <c r="FJ26" s="46"/>
      <c r="FK26" s="46"/>
      <c r="FL26" s="46"/>
      <c r="FM26" s="46">
        <f>SUM(FH26:FL26)</f>
        <v>0</v>
      </c>
      <c r="FN26" s="46"/>
      <c r="FO26" s="46"/>
      <c r="FP26" s="46"/>
      <c r="FQ26" s="46"/>
      <c r="FR26" s="46"/>
      <c r="FS26" s="46">
        <f>SUM(FN26:FR26)</f>
        <v>0</v>
      </c>
      <c r="FT26" s="46"/>
      <c r="FU26" s="46"/>
      <c r="FV26" s="46"/>
      <c r="FW26" s="46"/>
      <c r="FX26" s="46"/>
      <c r="FY26" s="46">
        <f>SUM(FT26:FX26)</f>
        <v>0</v>
      </c>
      <c r="FZ26" s="46"/>
      <c r="GA26" s="46"/>
      <c r="GB26" s="46"/>
      <c r="GC26" s="46"/>
      <c r="GD26" s="46"/>
      <c r="GE26" s="46">
        <f>SUM(FZ26:GD26)</f>
        <v>0</v>
      </c>
      <c r="GF26" s="49">
        <f>SUM(FZ26,FT26,FN26,FH26,FB26,EV26,EP26,EJ26,ED26)</f>
        <v>0</v>
      </c>
      <c r="GG26" s="49">
        <f>SUM(GA26,FU26,FO26,FI26,FC26,EW26,EQ26,EK26,EE26)</f>
        <v>0</v>
      </c>
      <c r="GH26" s="49">
        <f>SUM(GB26,FV26,FP26,FJ26,FD26,EX26,ER26,EL26,EF26)</f>
        <v>0</v>
      </c>
      <c r="GI26" s="49">
        <f>SUM(GC26,FW26,FQ26,FK26,FE26,EY26,ES26,EM26,EG26)</f>
        <v>0</v>
      </c>
      <c r="GJ26" s="49">
        <f>SUM(EH26,EN26,ET26,EZ26,FF26,FL26,FR26,FX26,GD26)</f>
        <v>0</v>
      </c>
      <c r="GK26" s="49">
        <f>SUM(GF26:GJ26)</f>
        <v>0</v>
      </c>
      <c r="GL26" s="46"/>
      <c r="GM26" s="49">
        <f t="shared" ref="GM26:GR26" si="116">SUM(GF26,DX26,AX26)</f>
        <v>0</v>
      </c>
      <c r="GN26" s="49">
        <f t="shared" si="116"/>
        <v>0</v>
      </c>
      <c r="GO26" s="49">
        <f t="shared" si="116"/>
        <v>0</v>
      </c>
      <c r="GP26" s="49">
        <f t="shared" si="116"/>
        <v>0</v>
      </c>
      <c r="GQ26" s="49">
        <f t="shared" si="116"/>
        <v>0</v>
      </c>
      <c r="GR26" s="49">
        <f t="shared" si="116"/>
        <v>0</v>
      </c>
    </row>
    <row r="27" spans="1:200" s="43" customFormat="1">
      <c r="A27" s="43" t="s">
        <v>46</v>
      </c>
      <c r="B27" s="46"/>
      <c r="C27" s="46"/>
      <c r="D27" s="46"/>
      <c r="E27" s="46"/>
      <c r="F27" s="46"/>
      <c r="G27" s="46">
        <f t="shared" si="95"/>
        <v>0</v>
      </c>
      <c r="H27" s="46"/>
      <c r="I27" s="46"/>
      <c r="J27" s="46"/>
      <c r="K27" s="46"/>
      <c r="L27" s="46"/>
      <c r="M27" s="46">
        <f t="shared" si="96"/>
        <v>0</v>
      </c>
      <c r="N27" s="46"/>
      <c r="O27" s="46"/>
      <c r="P27" s="46"/>
      <c r="Q27" s="46"/>
      <c r="R27" s="46"/>
      <c r="S27" s="46">
        <f t="shared" si="97"/>
        <v>0</v>
      </c>
      <c r="T27" s="46"/>
      <c r="U27" s="46"/>
      <c r="V27" s="46"/>
      <c r="W27" s="46"/>
      <c r="X27" s="46"/>
      <c r="Y27" s="46">
        <f t="shared" si="98"/>
        <v>0</v>
      </c>
      <c r="Z27" s="46"/>
      <c r="AA27" s="46"/>
      <c r="AB27" s="46"/>
      <c r="AC27" s="46"/>
      <c r="AD27" s="46"/>
      <c r="AE27" s="46">
        <f t="shared" si="99"/>
        <v>0</v>
      </c>
      <c r="AF27" s="46"/>
      <c r="AG27" s="46"/>
      <c r="AH27" s="46"/>
      <c r="AI27" s="46"/>
      <c r="AJ27" s="46"/>
      <c r="AK27" s="46">
        <f t="shared" si="100"/>
        <v>0</v>
      </c>
      <c r="AL27" s="46"/>
      <c r="AM27" s="46"/>
      <c r="AN27" s="46"/>
      <c r="AO27" s="46"/>
      <c r="AP27" s="46"/>
      <c r="AQ27" s="46">
        <f t="shared" si="101"/>
        <v>0</v>
      </c>
      <c r="AR27" s="46"/>
      <c r="AS27" s="46"/>
      <c r="AT27" s="46"/>
      <c r="AU27" s="46"/>
      <c r="AV27" s="46"/>
      <c r="AW27" s="46">
        <f t="shared" si="102"/>
        <v>0</v>
      </c>
      <c r="AX27" s="49">
        <f t="shared" si="103"/>
        <v>0</v>
      </c>
      <c r="AY27" s="49">
        <f t="shared" si="104"/>
        <v>0</v>
      </c>
      <c r="AZ27" s="49">
        <f t="shared" si="105"/>
        <v>0</v>
      </c>
      <c r="BA27" s="49">
        <f t="shared" si="106"/>
        <v>0</v>
      </c>
      <c r="BB27" s="49">
        <f t="shared" si="64"/>
        <v>0</v>
      </c>
      <c r="BC27" s="49">
        <f t="shared" si="65"/>
        <v>0</v>
      </c>
      <c r="BD27" s="46"/>
      <c r="BE27" s="46"/>
      <c r="BF27" s="46"/>
      <c r="BG27" s="46"/>
      <c r="BH27" s="46"/>
      <c r="BI27" s="46">
        <f t="shared" si="66"/>
        <v>0</v>
      </c>
      <c r="BJ27" s="46"/>
      <c r="BK27" s="46"/>
      <c r="BL27" s="46"/>
      <c r="BM27" s="46"/>
      <c r="BN27" s="46"/>
      <c r="BO27" s="46">
        <f t="shared" si="67"/>
        <v>0</v>
      </c>
      <c r="BP27" s="46"/>
      <c r="BQ27" s="46"/>
      <c r="BR27" s="46"/>
      <c r="BS27" s="46"/>
      <c r="BT27" s="46"/>
      <c r="BU27" s="46">
        <f t="shared" si="68"/>
        <v>0</v>
      </c>
      <c r="BV27" s="46"/>
      <c r="BW27" s="46"/>
      <c r="BX27" s="46"/>
      <c r="BY27" s="46"/>
      <c r="BZ27" s="46"/>
      <c r="CA27" s="46">
        <f t="shared" si="69"/>
        <v>0</v>
      </c>
      <c r="CB27" s="46"/>
      <c r="CC27" s="46"/>
      <c r="CD27" s="46"/>
      <c r="CE27" s="46"/>
      <c r="CF27" s="46"/>
      <c r="CG27" s="46">
        <f t="shared" si="70"/>
        <v>0</v>
      </c>
      <c r="CH27" s="46"/>
      <c r="CI27" s="46"/>
      <c r="CJ27" s="46"/>
      <c r="CK27" s="46"/>
      <c r="CL27" s="46"/>
      <c r="CM27" s="46">
        <f t="shared" si="71"/>
        <v>0</v>
      </c>
      <c r="CN27" s="46"/>
      <c r="CO27" s="46"/>
      <c r="CP27" s="46"/>
      <c r="CQ27" s="46"/>
      <c r="CR27" s="46"/>
      <c r="CS27" s="46">
        <f t="shared" si="72"/>
        <v>0</v>
      </c>
      <c r="CT27" s="46"/>
      <c r="CU27" s="46"/>
      <c r="CV27" s="46"/>
      <c r="CW27" s="46"/>
      <c r="CX27" s="46"/>
      <c r="CY27" s="46">
        <f t="shared" si="73"/>
        <v>0</v>
      </c>
      <c r="CZ27" s="46"/>
      <c r="DA27" s="46"/>
      <c r="DB27" s="46"/>
      <c r="DC27" s="46"/>
      <c r="DD27" s="46"/>
      <c r="DE27" s="46">
        <f t="shared" si="74"/>
        <v>0</v>
      </c>
      <c r="DF27" s="46"/>
      <c r="DG27" s="46"/>
      <c r="DH27" s="46"/>
      <c r="DI27" s="46"/>
      <c r="DJ27" s="46"/>
      <c r="DK27" s="46">
        <f t="shared" si="75"/>
        <v>0</v>
      </c>
      <c r="DL27" s="46"/>
      <c r="DM27" s="46"/>
      <c r="DN27" s="46"/>
      <c r="DO27" s="46"/>
      <c r="DP27" s="46"/>
      <c r="DQ27" s="46">
        <f t="shared" si="76"/>
        <v>0</v>
      </c>
      <c r="DR27" s="46"/>
      <c r="DS27" s="46"/>
      <c r="DT27" s="46"/>
      <c r="DU27" s="46"/>
      <c r="DV27" s="46"/>
      <c r="DW27" s="46">
        <f t="shared" si="77"/>
        <v>0</v>
      </c>
      <c r="DX27" s="51">
        <f t="shared" si="78"/>
        <v>0</v>
      </c>
      <c r="DY27" s="51">
        <f t="shared" si="79"/>
        <v>0</v>
      </c>
      <c r="DZ27" s="51">
        <f t="shared" si="80"/>
        <v>0</v>
      </c>
      <c r="EA27" s="51">
        <f t="shared" si="80"/>
        <v>0</v>
      </c>
      <c r="EB27" s="51">
        <f t="shared" si="81"/>
        <v>0</v>
      </c>
      <c r="EC27" s="51">
        <f t="shared" si="82"/>
        <v>0</v>
      </c>
      <c r="ED27" s="46"/>
      <c r="EE27" s="46"/>
      <c r="EF27" s="46"/>
      <c r="EG27" s="46"/>
      <c r="EH27" s="46"/>
      <c r="EI27" s="46">
        <f t="shared" si="113"/>
        <v>0</v>
      </c>
      <c r="EJ27" s="46"/>
      <c r="EK27" s="46"/>
      <c r="EL27" s="46"/>
      <c r="EM27" s="46"/>
      <c r="EN27" s="46"/>
      <c r="EO27" s="46">
        <f t="shared" si="114"/>
        <v>0</v>
      </c>
      <c r="EP27" s="46"/>
      <c r="EQ27" s="46"/>
      <c r="ER27" s="46"/>
      <c r="ES27" s="46"/>
      <c r="ET27" s="46"/>
      <c r="EU27" s="46">
        <f t="shared" si="115"/>
        <v>0</v>
      </c>
      <c r="EV27" s="46"/>
      <c r="EW27" s="46"/>
      <c r="EX27" s="46"/>
      <c r="EY27" s="46"/>
      <c r="EZ27" s="46"/>
      <c r="FA27" s="46">
        <f t="shared" si="83"/>
        <v>0</v>
      </c>
      <c r="FB27" s="46"/>
      <c r="FC27" s="46"/>
      <c r="FD27" s="46"/>
      <c r="FE27" s="46"/>
      <c r="FF27" s="46"/>
      <c r="FG27" s="46">
        <f t="shared" si="84"/>
        <v>0</v>
      </c>
      <c r="FH27" s="46"/>
      <c r="FI27" s="46"/>
      <c r="FJ27" s="46"/>
      <c r="FK27" s="46"/>
      <c r="FL27" s="46"/>
      <c r="FM27" s="46">
        <f t="shared" si="85"/>
        <v>0</v>
      </c>
      <c r="FN27" s="46"/>
      <c r="FO27" s="46"/>
      <c r="FP27" s="46"/>
      <c r="FQ27" s="46"/>
      <c r="FR27" s="46"/>
      <c r="FS27" s="46">
        <f t="shared" si="107"/>
        <v>0</v>
      </c>
      <c r="FT27" s="46"/>
      <c r="FU27" s="48"/>
      <c r="FV27" s="46"/>
      <c r="FW27" s="48"/>
      <c r="FX27" s="48"/>
      <c r="FY27" s="46">
        <f t="shared" si="86"/>
        <v>0</v>
      </c>
      <c r="FZ27" s="46"/>
      <c r="GA27" s="46"/>
      <c r="GB27" s="46"/>
      <c r="GC27" s="46"/>
      <c r="GD27" s="46"/>
      <c r="GE27" s="46">
        <f t="shared" si="87"/>
        <v>0</v>
      </c>
      <c r="GF27" s="49">
        <f t="shared" si="108"/>
        <v>0</v>
      </c>
      <c r="GG27" s="49">
        <f t="shared" si="109"/>
        <v>0</v>
      </c>
      <c r="GH27" s="49">
        <f t="shared" si="110"/>
        <v>0</v>
      </c>
      <c r="GI27" s="49">
        <f t="shared" si="111"/>
        <v>0</v>
      </c>
      <c r="GJ27" s="49">
        <f t="shared" si="88"/>
        <v>0</v>
      </c>
      <c r="GK27" s="49">
        <f t="shared" si="89"/>
        <v>0</v>
      </c>
      <c r="GL27" s="46"/>
      <c r="GM27" s="49">
        <f t="shared" si="90"/>
        <v>0</v>
      </c>
      <c r="GN27" s="49">
        <f t="shared" si="91"/>
        <v>0</v>
      </c>
      <c r="GO27" s="49">
        <f t="shared" si="92"/>
        <v>0</v>
      </c>
      <c r="GP27" s="49">
        <f t="shared" si="112"/>
        <v>0</v>
      </c>
      <c r="GQ27" s="49">
        <f t="shared" si="93"/>
        <v>0</v>
      </c>
      <c r="GR27" s="49">
        <f t="shared" si="94"/>
        <v>0</v>
      </c>
    </row>
    <row r="28" spans="1:200" s="43" customFormat="1">
      <c r="A28" s="43" t="s">
        <v>47</v>
      </c>
      <c r="B28" s="46"/>
      <c r="C28" s="47"/>
      <c r="D28" s="46"/>
      <c r="E28" s="46"/>
      <c r="F28" s="46"/>
      <c r="G28" s="46">
        <f t="shared" si="95"/>
        <v>0</v>
      </c>
      <c r="H28" s="46"/>
      <c r="I28" s="46"/>
      <c r="J28" s="46"/>
      <c r="K28" s="46"/>
      <c r="L28" s="46"/>
      <c r="M28" s="46">
        <f t="shared" si="96"/>
        <v>0</v>
      </c>
      <c r="N28" s="46"/>
      <c r="O28" s="46"/>
      <c r="P28" s="46"/>
      <c r="Q28" s="46"/>
      <c r="R28" s="46"/>
      <c r="S28" s="46">
        <f t="shared" si="97"/>
        <v>0</v>
      </c>
      <c r="T28" s="46"/>
      <c r="U28" s="46"/>
      <c r="V28" s="46"/>
      <c r="W28" s="46"/>
      <c r="X28" s="46"/>
      <c r="Y28" s="46">
        <f t="shared" si="98"/>
        <v>0</v>
      </c>
      <c r="Z28" s="46"/>
      <c r="AA28" s="46"/>
      <c r="AB28" s="46"/>
      <c r="AC28" s="46"/>
      <c r="AD28" s="46"/>
      <c r="AE28" s="46">
        <f t="shared" si="99"/>
        <v>0</v>
      </c>
      <c r="AF28" s="46"/>
      <c r="AG28" s="46"/>
      <c r="AH28" s="46"/>
      <c r="AI28" s="46"/>
      <c r="AJ28" s="46"/>
      <c r="AK28" s="46">
        <f t="shared" si="100"/>
        <v>0</v>
      </c>
      <c r="AL28" s="46"/>
      <c r="AM28" s="46"/>
      <c r="AN28" s="46"/>
      <c r="AO28" s="46"/>
      <c r="AP28" s="46"/>
      <c r="AQ28" s="46">
        <f t="shared" si="101"/>
        <v>0</v>
      </c>
      <c r="AR28" s="46"/>
      <c r="AS28" s="46"/>
      <c r="AT28" s="46"/>
      <c r="AU28" s="125">
        <v>16.0176917139</v>
      </c>
      <c r="AV28" s="46"/>
      <c r="AW28" s="46">
        <f t="shared" si="102"/>
        <v>16.0176917139</v>
      </c>
      <c r="AX28" s="49">
        <f t="shared" si="103"/>
        <v>0</v>
      </c>
      <c r="AY28" s="49">
        <f t="shared" si="104"/>
        <v>0</v>
      </c>
      <c r="AZ28" s="49">
        <f t="shared" si="105"/>
        <v>0</v>
      </c>
      <c r="BA28" s="49">
        <f t="shared" si="106"/>
        <v>16.0176917139</v>
      </c>
      <c r="BB28" s="49">
        <f t="shared" si="64"/>
        <v>0</v>
      </c>
      <c r="BC28" s="49">
        <f t="shared" si="65"/>
        <v>16.0176917139</v>
      </c>
      <c r="BD28" s="46"/>
      <c r="BE28" s="46"/>
      <c r="BF28" s="46"/>
      <c r="BG28" s="46"/>
      <c r="BH28" s="46"/>
      <c r="BI28" s="46">
        <f t="shared" si="66"/>
        <v>0</v>
      </c>
      <c r="BJ28" s="46"/>
      <c r="BK28" s="494">
        <v>167.31065395670001</v>
      </c>
      <c r="BL28" s="46"/>
      <c r="BM28" s="46"/>
      <c r="BN28" s="46"/>
      <c r="BO28" s="46">
        <f t="shared" si="67"/>
        <v>167.31065395670001</v>
      </c>
      <c r="BP28" s="46"/>
      <c r="BQ28" s="46"/>
      <c r="BR28" s="46"/>
      <c r="BS28" s="61"/>
      <c r="BT28" s="46"/>
      <c r="BU28" s="46">
        <f t="shared" si="68"/>
        <v>0</v>
      </c>
      <c r="BV28" s="46"/>
      <c r="BW28" s="738">
        <v>19833.188406343499</v>
      </c>
      <c r="BX28" s="739">
        <v>14206.016495579501</v>
      </c>
      <c r="BY28" s="781">
        <v>823.40642524542</v>
      </c>
      <c r="BZ28" s="46"/>
      <c r="CA28" s="46">
        <f t="shared" si="69"/>
        <v>34862.611327168423</v>
      </c>
      <c r="CB28" s="46"/>
      <c r="CC28" s="595">
        <v>320.28594007212001</v>
      </c>
      <c r="CD28" s="596">
        <v>293.19790511330001</v>
      </c>
      <c r="CE28" s="46"/>
      <c r="CF28" s="46"/>
      <c r="CG28" s="46">
        <f t="shared" si="70"/>
        <v>613.48384518542002</v>
      </c>
      <c r="CH28" s="46"/>
      <c r="CI28" s="46"/>
      <c r="CJ28" s="46"/>
      <c r="CK28" s="46"/>
      <c r="CL28" s="46"/>
      <c r="CM28" s="46">
        <f t="shared" si="71"/>
        <v>0</v>
      </c>
      <c r="CN28" s="46"/>
      <c r="CO28" s="46"/>
      <c r="CP28" s="46"/>
      <c r="CQ28" s="46"/>
      <c r="CR28" s="46"/>
      <c r="CS28" s="46">
        <f t="shared" si="72"/>
        <v>0</v>
      </c>
      <c r="CT28" s="46"/>
      <c r="CU28" s="703">
        <v>52.150387773399999</v>
      </c>
      <c r="CV28" s="704">
        <v>1795.6860093595999</v>
      </c>
      <c r="CW28" s="705">
        <v>352.47740889200003</v>
      </c>
      <c r="CX28" s="46"/>
      <c r="CY28" s="46">
        <f t="shared" si="73"/>
        <v>2200.3138060249998</v>
      </c>
      <c r="CZ28" s="46"/>
      <c r="DA28" s="70"/>
      <c r="DB28" s="70"/>
      <c r="DC28" s="46"/>
      <c r="DD28" s="46"/>
      <c r="DE28" s="46">
        <f t="shared" si="74"/>
        <v>0</v>
      </c>
      <c r="DF28" s="46"/>
      <c r="DG28" s="46"/>
      <c r="DH28" s="46"/>
      <c r="DI28" s="46"/>
      <c r="DJ28" s="46"/>
      <c r="DK28" s="46">
        <f t="shared" si="75"/>
        <v>0</v>
      </c>
      <c r="DL28" s="46"/>
      <c r="DM28" s="70"/>
      <c r="DN28" s="70"/>
      <c r="DO28" s="46"/>
      <c r="DP28" s="46"/>
      <c r="DQ28" s="46">
        <f t="shared" si="76"/>
        <v>0</v>
      </c>
      <c r="DR28" s="46"/>
      <c r="DS28" s="70"/>
      <c r="DT28" s="70"/>
      <c r="DU28" s="46"/>
      <c r="DV28" s="46"/>
      <c r="DW28" s="46">
        <f t="shared" si="77"/>
        <v>0</v>
      </c>
      <c r="DX28" s="51">
        <f t="shared" si="78"/>
        <v>0</v>
      </c>
      <c r="DY28" s="51">
        <f t="shared" si="79"/>
        <v>20372.935388145721</v>
      </c>
      <c r="DZ28" s="51">
        <f t="shared" si="80"/>
        <v>16294.9004100524</v>
      </c>
      <c r="EA28" s="51">
        <f t="shared" si="80"/>
        <v>1175.8838341374201</v>
      </c>
      <c r="EB28" s="51">
        <f t="shared" si="81"/>
        <v>0</v>
      </c>
      <c r="EC28" s="51">
        <f t="shared" si="82"/>
        <v>37843.719632335546</v>
      </c>
      <c r="ED28" s="46"/>
      <c r="EE28" s="420">
        <v>1000.72677012</v>
      </c>
      <c r="EF28" s="47"/>
      <c r="EG28" s="47"/>
      <c r="EH28" s="46"/>
      <c r="EI28" s="46">
        <f t="shared" si="113"/>
        <v>1000.72677012</v>
      </c>
      <c r="EJ28" s="46"/>
      <c r="EK28" s="280">
        <v>1294.9085593249999</v>
      </c>
      <c r="EL28" s="281">
        <v>548.18495322800004</v>
      </c>
      <c r="EM28" s="282">
        <v>3150.0946635927799</v>
      </c>
      <c r="EN28" s="46"/>
      <c r="EO28" s="46">
        <f t="shared" si="114"/>
        <v>4993.1881761457798</v>
      </c>
      <c r="EP28" s="46"/>
      <c r="EQ28" s="338">
        <v>39.393039764299999</v>
      </c>
      <c r="ER28" s="339">
        <v>42.4650942257</v>
      </c>
      <c r="ES28" s="46"/>
      <c r="ET28" s="46"/>
      <c r="EU28" s="46">
        <f t="shared" si="115"/>
        <v>81.858133989999999</v>
      </c>
      <c r="EV28" s="46"/>
      <c r="EW28" s="383">
        <v>32967.845301139103</v>
      </c>
      <c r="EX28" s="384">
        <v>26787.8499686828</v>
      </c>
      <c r="EY28" s="385">
        <v>773.504819026321</v>
      </c>
      <c r="EZ28" s="46"/>
      <c r="FA28" s="46">
        <f t="shared" si="83"/>
        <v>60529.200088848222</v>
      </c>
      <c r="FB28" s="46"/>
      <c r="FC28" s="445">
        <v>768.38072747500996</v>
      </c>
      <c r="FD28" s="446">
        <v>325.23098131995999</v>
      </c>
      <c r="FE28" s="447">
        <v>296.89869443503801</v>
      </c>
      <c r="FF28" s="46"/>
      <c r="FG28" s="46">
        <f>SUM(FB28:FF28)</f>
        <v>1390.5104032300078</v>
      </c>
      <c r="FH28" s="46"/>
      <c r="FI28" s="258">
        <v>1758.9226022897799</v>
      </c>
      <c r="FJ28" s="259">
        <v>1521.5985912855699</v>
      </c>
      <c r="FK28" s="260">
        <v>220.64869371706001</v>
      </c>
      <c r="FL28" s="46"/>
      <c r="FM28" s="46">
        <f t="shared" si="85"/>
        <v>3501.1698872924094</v>
      </c>
      <c r="FN28" s="46"/>
      <c r="FO28" s="311">
        <v>13741.6322736946</v>
      </c>
      <c r="FP28" s="312">
        <v>8514.3101968506708</v>
      </c>
      <c r="FQ28" s="313">
        <v>110.277470016</v>
      </c>
      <c r="FR28" s="46"/>
      <c r="FS28" s="46">
        <f t="shared" si="107"/>
        <v>22366.21994056127</v>
      </c>
      <c r="FT28" s="46"/>
      <c r="FU28" s="358">
        <v>903.00286878880001</v>
      </c>
      <c r="FV28" s="44"/>
      <c r="FW28" s="46"/>
      <c r="FX28" s="46"/>
      <c r="FY28" s="46">
        <f>SUM(FT28:FX28)</f>
        <v>903.00286878880001</v>
      </c>
      <c r="FZ28" s="46"/>
      <c r="GA28" s="47"/>
      <c r="GB28" s="47"/>
      <c r="GC28" s="47"/>
      <c r="GD28" s="46"/>
      <c r="GE28" s="46">
        <f>SUM(FZ28:GD28)</f>
        <v>0</v>
      </c>
      <c r="GF28" s="49">
        <f t="shared" si="108"/>
        <v>0</v>
      </c>
      <c r="GG28" s="49">
        <f t="shared" si="109"/>
        <v>52474.812142596595</v>
      </c>
      <c r="GH28" s="49">
        <f t="shared" si="110"/>
        <v>37739.639785592706</v>
      </c>
      <c r="GI28" s="49">
        <f t="shared" si="111"/>
        <v>4551.4243407871991</v>
      </c>
      <c r="GJ28" s="49">
        <f t="shared" si="88"/>
        <v>0</v>
      </c>
      <c r="GK28" s="49">
        <f t="shared" si="89"/>
        <v>94765.876268976499</v>
      </c>
      <c r="GL28" s="46"/>
      <c r="GM28" s="49">
        <f t="shared" si="90"/>
        <v>0</v>
      </c>
      <c r="GN28" s="49">
        <f t="shared" si="91"/>
        <v>72847.747530742316</v>
      </c>
      <c r="GO28" s="49">
        <f>SUM(GH28,DZ28,AZ28)</f>
        <v>54034.54019564511</v>
      </c>
      <c r="GP28" s="49">
        <f t="shared" si="112"/>
        <v>5743.3258666385191</v>
      </c>
      <c r="GQ28" s="49">
        <f t="shared" si="93"/>
        <v>0</v>
      </c>
      <c r="GR28" s="49">
        <f t="shared" si="94"/>
        <v>132625.61359302595</v>
      </c>
    </row>
    <row r="29" spans="1:200" s="43" customFormat="1">
      <c r="A29" s="43" t="s">
        <v>48</v>
      </c>
      <c r="B29" s="70"/>
      <c r="C29" s="102">
        <v>712.04322924630003</v>
      </c>
      <c r="D29" s="103">
        <v>304.47765516539999</v>
      </c>
      <c r="E29" s="45"/>
      <c r="F29" s="46"/>
      <c r="G29" s="46">
        <f t="shared" si="95"/>
        <v>1016.5208844117001</v>
      </c>
      <c r="H29" s="46"/>
      <c r="I29" s="61"/>
      <c r="J29" s="46"/>
      <c r="K29" s="46"/>
      <c r="L29" s="46"/>
      <c r="M29" s="46">
        <f t="shared" si="96"/>
        <v>0</v>
      </c>
      <c r="N29" s="46"/>
      <c r="O29" s="46"/>
      <c r="P29" s="46"/>
      <c r="Q29" s="46"/>
      <c r="R29" s="46"/>
      <c r="S29" s="46">
        <f t="shared" si="97"/>
        <v>0</v>
      </c>
      <c r="T29" s="46"/>
      <c r="U29" s="46"/>
      <c r="V29" s="46"/>
      <c r="W29" s="46"/>
      <c r="X29" s="46"/>
      <c r="Y29" s="46">
        <f t="shared" si="98"/>
        <v>0</v>
      </c>
      <c r="Z29" s="46"/>
      <c r="AA29" s="70"/>
      <c r="AB29" s="47"/>
      <c r="AC29" s="47"/>
      <c r="AD29" s="46"/>
      <c r="AE29" s="46">
        <f t="shared" si="99"/>
        <v>0</v>
      </c>
      <c r="AF29" s="46"/>
      <c r="AG29" s="46"/>
      <c r="AH29" s="46"/>
      <c r="AI29" s="46"/>
      <c r="AJ29" s="46"/>
      <c r="AK29" s="46">
        <f t="shared" si="100"/>
        <v>0</v>
      </c>
      <c r="AL29" s="46"/>
      <c r="AM29" s="46"/>
      <c r="AN29" s="46"/>
      <c r="AO29" s="46"/>
      <c r="AP29" s="46"/>
      <c r="AQ29" s="46">
        <f t="shared" si="101"/>
        <v>0</v>
      </c>
      <c r="AR29" s="46"/>
      <c r="AS29" s="46"/>
      <c r="AT29" s="46"/>
      <c r="AU29" s="46"/>
      <c r="AV29" s="46"/>
      <c r="AW29" s="46">
        <f t="shared" si="102"/>
        <v>0</v>
      </c>
      <c r="AX29" s="49">
        <f t="shared" si="103"/>
        <v>0</v>
      </c>
      <c r="AY29" s="49">
        <f t="shared" si="104"/>
        <v>712.04322924630003</v>
      </c>
      <c r="AZ29" s="49">
        <f t="shared" si="105"/>
        <v>304.47765516539999</v>
      </c>
      <c r="BA29" s="49">
        <f t="shared" si="106"/>
        <v>0</v>
      </c>
      <c r="BB29" s="49">
        <f t="shared" si="64"/>
        <v>0</v>
      </c>
      <c r="BC29" s="49">
        <f t="shared" si="65"/>
        <v>1016.5208844117001</v>
      </c>
      <c r="BD29" s="46"/>
      <c r="BE29" s="512">
        <v>5781.6840431219998</v>
      </c>
      <c r="BF29" s="513">
        <v>3126.400640502</v>
      </c>
      <c r="BG29" s="70"/>
      <c r="BH29" s="46"/>
      <c r="BI29" s="46">
        <f t="shared" si="66"/>
        <v>8908.0846836239998</v>
      </c>
      <c r="BJ29" s="46"/>
      <c r="BK29" s="495">
        <v>123198.279794099</v>
      </c>
      <c r="BL29" s="496">
        <v>14247.040318605999</v>
      </c>
      <c r="BM29" s="70"/>
      <c r="BN29" s="70"/>
      <c r="BO29" s="46">
        <f t="shared" si="67"/>
        <v>137445.320112705</v>
      </c>
      <c r="BP29" s="46"/>
      <c r="BQ29" s="680">
        <v>36926.535053090804</v>
      </c>
      <c r="BR29" s="681">
        <v>2352.3667735742602</v>
      </c>
      <c r="BS29" s="44"/>
      <c r="BT29" s="46"/>
      <c r="BU29" s="46">
        <f t="shared" si="68"/>
        <v>39278.901826665067</v>
      </c>
      <c r="BV29" s="46"/>
      <c r="BW29" s="741">
        <v>7033.3351915196199</v>
      </c>
      <c r="BX29" s="742">
        <v>3095.6252333440002</v>
      </c>
      <c r="BY29" s="46"/>
      <c r="BZ29" s="46"/>
      <c r="CA29" s="46">
        <f t="shared" si="69"/>
        <v>10128.960424863621</v>
      </c>
      <c r="CB29" s="46"/>
      <c r="CC29" s="601">
        <v>72.821158425199997</v>
      </c>
      <c r="CD29" s="46"/>
      <c r="CE29" s="46"/>
      <c r="CF29" s="46"/>
      <c r="CG29" s="46">
        <f t="shared" si="70"/>
        <v>72.821158425199997</v>
      </c>
      <c r="CH29" s="46"/>
      <c r="CI29" s="631">
        <v>107003.89315986801</v>
      </c>
      <c r="CJ29" s="632">
        <v>9251.0935362416403</v>
      </c>
      <c r="CK29" s="70"/>
      <c r="CL29" s="46"/>
      <c r="CM29" s="46">
        <f t="shared" si="71"/>
        <v>116254.98669610964</v>
      </c>
      <c r="CN29" s="44"/>
      <c r="CO29" s="569">
        <v>129681.40115279</v>
      </c>
      <c r="CP29" s="570">
        <v>16437.858243624902</v>
      </c>
      <c r="CQ29" s="70"/>
      <c r="CR29" s="46"/>
      <c r="CS29" s="46">
        <f t="shared" si="72"/>
        <v>146119.25939641491</v>
      </c>
      <c r="CT29" s="44"/>
      <c r="CU29" s="714">
        <v>39070.968668128997</v>
      </c>
      <c r="CV29" s="715">
        <v>1786.2441131395999</v>
      </c>
      <c r="CW29" s="716">
        <v>38.856799546700003</v>
      </c>
      <c r="CX29" s="46"/>
      <c r="CY29" s="46">
        <f t="shared" si="73"/>
        <v>40896.069580815296</v>
      </c>
      <c r="CZ29" s="46"/>
      <c r="DA29" s="46"/>
      <c r="DB29" s="46"/>
      <c r="DC29" s="46"/>
      <c r="DD29" s="46"/>
      <c r="DE29" s="46">
        <f t="shared" si="74"/>
        <v>0</v>
      </c>
      <c r="DF29" s="46"/>
      <c r="DG29" s="46"/>
      <c r="DH29" s="46"/>
      <c r="DI29" s="46"/>
      <c r="DJ29" s="46"/>
      <c r="DK29" s="46">
        <f t="shared" si="75"/>
        <v>0</v>
      </c>
      <c r="DL29" s="46"/>
      <c r="DM29" s="46"/>
      <c r="DN29" s="46"/>
      <c r="DO29" s="46"/>
      <c r="DP29" s="46"/>
      <c r="DQ29" s="46">
        <f t="shared" si="76"/>
        <v>0</v>
      </c>
      <c r="DR29" s="46"/>
      <c r="DS29" s="46"/>
      <c r="DT29" s="70"/>
      <c r="DU29" s="46"/>
      <c r="DV29" s="46"/>
      <c r="DW29" s="46">
        <f t="shared" si="77"/>
        <v>0</v>
      </c>
      <c r="DX29" s="51">
        <f t="shared" si="78"/>
        <v>0</v>
      </c>
      <c r="DY29" s="51">
        <f>SUM(DS29,DM29,DG29,DA29,CU29,CO29,CI29,CC29,BW29,BQ29,BK29,BE29)</f>
        <v>448768.9182210436</v>
      </c>
      <c r="DZ29" s="51">
        <f t="shared" si="80"/>
        <v>50296.628859032404</v>
      </c>
      <c r="EA29" s="51">
        <f t="shared" si="80"/>
        <v>38.856799546700003</v>
      </c>
      <c r="EB29" s="51">
        <f t="shared" si="81"/>
        <v>0</v>
      </c>
      <c r="EC29" s="51">
        <f t="shared" si="82"/>
        <v>499104.4038796227</v>
      </c>
      <c r="ED29" s="46"/>
      <c r="EE29" s="46"/>
      <c r="EF29" s="46"/>
      <c r="EG29" s="46"/>
      <c r="EH29" s="46"/>
      <c r="EI29" s="46">
        <f t="shared" si="113"/>
        <v>0</v>
      </c>
      <c r="EJ29" s="46"/>
      <c r="EK29" s="46"/>
      <c r="EL29" s="46"/>
      <c r="EM29" s="46"/>
      <c r="EN29" s="46"/>
      <c r="EO29" s="46">
        <f t="shared" si="114"/>
        <v>0</v>
      </c>
      <c r="EP29" s="46"/>
      <c r="EQ29" s="46"/>
      <c r="ER29" s="46"/>
      <c r="ES29" s="46"/>
      <c r="ET29" s="46"/>
      <c r="EU29" s="46">
        <f t="shared" si="115"/>
        <v>0</v>
      </c>
      <c r="EV29" s="46"/>
      <c r="EW29" s="46"/>
      <c r="EX29" s="46"/>
      <c r="EY29" s="46"/>
      <c r="EZ29" s="46"/>
      <c r="FA29" s="46">
        <f t="shared" si="83"/>
        <v>0</v>
      </c>
      <c r="FB29" s="46"/>
      <c r="FC29" s="46"/>
      <c r="FD29" s="46"/>
      <c r="FE29" s="46"/>
      <c r="FF29" s="46"/>
      <c r="FG29" s="46">
        <f t="shared" si="84"/>
        <v>0</v>
      </c>
      <c r="FH29" s="46"/>
      <c r="FI29" s="46"/>
      <c r="FJ29" s="46"/>
      <c r="FK29" s="46"/>
      <c r="FL29" s="46"/>
      <c r="FM29" s="46">
        <f t="shared" si="85"/>
        <v>0</v>
      </c>
      <c r="FN29" s="46"/>
      <c r="FO29" s="46"/>
      <c r="FP29" s="46"/>
      <c r="FQ29" s="46"/>
      <c r="FR29" s="46"/>
      <c r="FS29" s="46">
        <f t="shared" si="107"/>
        <v>0</v>
      </c>
      <c r="FT29" s="46"/>
      <c r="FU29" s="46"/>
      <c r="FV29" s="46"/>
      <c r="FW29" s="46"/>
      <c r="FX29" s="46"/>
      <c r="FY29" s="46">
        <f t="shared" si="86"/>
        <v>0</v>
      </c>
      <c r="FZ29" s="46"/>
      <c r="GA29" s="46"/>
      <c r="GB29" s="46"/>
      <c r="GC29" s="46"/>
      <c r="GD29" s="46"/>
      <c r="GE29" s="46">
        <f t="shared" si="87"/>
        <v>0</v>
      </c>
      <c r="GF29" s="49">
        <f t="shared" si="108"/>
        <v>0</v>
      </c>
      <c r="GG29" s="49">
        <f t="shared" si="109"/>
        <v>0</v>
      </c>
      <c r="GH29" s="49">
        <f t="shared" si="110"/>
        <v>0</v>
      </c>
      <c r="GI29" s="49">
        <f t="shared" si="111"/>
        <v>0</v>
      </c>
      <c r="GJ29" s="49">
        <f t="shared" si="88"/>
        <v>0</v>
      </c>
      <c r="GK29" s="49">
        <f t="shared" si="89"/>
        <v>0</v>
      </c>
      <c r="GL29" s="46"/>
      <c r="GM29" s="49">
        <f t="shared" si="90"/>
        <v>0</v>
      </c>
      <c r="GN29" s="49">
        <f t="shared" si="91"/>
        <v>449480.96145028988</v>
      </c>
      <c r="GO29" s="49">
        <f t="shared" si="92"/>
        <v>50601.106514197803</v>
      </c>
      <c r="GP29" s="49">
        <f t="shared" si="112"/>
        <v>38.856799546700003</v>
      </c>
      <c r="GQ29" s="49">
        <f t="shared" si="93"/>
        <v>0</v>
      </c>
      <c r="GR29" s="49">
        <f t="shared" si="94"/>
        <v>500120.9247640344</v>
      </c>
    </row>
    <row r="30" spans="1:200" s="43" customFormat="1">
      <c r="A30" s="43" t="s">
        <v>49</v>
      </c>
      <c r="B30" s="46"/>
      <c r="C30" s="46"/>
      <c r="D30" s="46"/>
      <c r="E30" s="46"/>
      <c r="F30" s="46"/>
      <c r="G30" s="46">
        <f t="shared" si="95"/>
        <v>0</v>
      </c>
      <c r="H30" s="46"/>
      <c r="I30" s="46"/>
      <c r="J30" s="46"/>
      <c r="K30" s="46"/>
      <c r="L30" s="46"/>
      <c r="M30" s="46">
        <f t="shared" si="96"/>
        <v>0</v>
      </c>
      <c r="N30" s="46"/>
      <c r="O30" s="46"/>
      <c r="P30" s="46"/>
      <c r="Q30" s="46"/>
      <c r="R30" s="46"/>
      <c r="S30" s="46">
        <f t="shared" si="97"/>
        <v>0</v>
      </c>
      <c r="T30" s="46"/>
      <c r="U30" s="46"/>
      <c r="V30" s="46"/>
      <c r="W30" s="46"/>
      <c r="X30" s="46"/>
      <c r="Y30" s="46">
        <f t="shared" si="98"/>
        <v>0</v>
      </c>
      <c r="Z30" s="46"/>
      <c r="AA30" s="46"/>
      <c r="AB30" s="46"/>
      <c r="AC30" s="54"/>
      <c r="AD30" s="46"/>
      <c r="AE30" s="46">
        <f t="shared" si="99"/>
        <v>0</v>
      </c>
      <c r="AF30" s="46"/>
      <c r="AG30" s="46"/>
      <c r="AH30" s="46"/>
      <c r="AI30" s="46"/>
      <c r="AJ30" s="46"/>
      <c r="AK30" s="46">
        <f t="shared" si="100"/>
        <v>0</v>
      </c>
      <c r="AL30" s="46"/>
      <c r="AM30" s="46"/>
      <c r="AN30" s="46"/>
      <c r="AO30" s="46"/>
      <c r="AP30" s="46"/>
      <c r="AQ30" s="46">
        <f t="shared" si="101"/>
        <v>0</v>
      </c>
      <c r="AR30" s="46"/>
      <c r="AS30" s="46"/>
      <c r="AT30" s="46"/>
      <c r="AU30" s="46"/>
      <c r="AV30" s="46"/>
      <c r="AW30" s="46">
        <f t="shared" si="102"/>
        <v>0</v>
      </c>
      <c r="AX30" s="49">
        <f t="shared" si="103"/>
        <v>0</v>
      </c>
      <c r="AY30" s="49">
        <f t="shared" si="104"/>
        <v>0</v>
      </c>
      <c r="AZ30" s="49">
        <f t="shared" si="105"/>
        <v>0</v>
      </c>
      <c r="BA30" s="49">
        <f t="shared" si="106"/>
        <v>0</v>
      </c>
      <c r="BB30" s="49">
        <f t="shared" si="64"/>
        <v>0</v>
      </c>
      <c r="BC30" s="49">
        <f t="shared" si="65"/>
        <v>0</v>
      </c>
      <c r="BD30" s="46"/>
      <c r="BE30" s="46"/>
      <c r="BF30" s="46"/>
      <c r="BG30" s="46"/>
      <c r="BH30" s="46"/>
      <c r="BI30" s="46">
        <f t="shared" si="66"/>
        <v>0</v>
      </c>
      <c r="BJ30" s="46"/>
      <c r="BK30" s="46"/>
      <c r="BL30" s="46"/>
      <c r="BM30" s="46"/>
      <c r="BN30" s="46"/>
      <c r="BO30" s="46">
        <f t="shared" si="67"/>
        <v>0</v>
      </c>
      <c r="BP30" s="46"/>
      <c r="BQ30" s="46"/>
      <c r="BR30" s="48"/>
      <c r="BS30" s="46"/>
      <c r="BT30" s="46"/>
      <c r="BU30" s="46">
        <f t="shared" si="68"/>
        <v>0</v>
      </c>
      <c r="BV30" s="46"/>
      <c r="BW30" s="46"/>
      <c r="BX30" s="46"/>
      <c r="BY30" s="46"/>
      <c r="BZ30" s="46"/>
      <c r="CA30" s="46">
        <f t="shared" si="69"/>
        <v>0</v>
      </c>
      <c r="CB30" s="46"/>
      <c r="CC30" s="599">
        <v>99.305571555499995</v>
      </c>
      <c r="CD30" s="600">
        <v>306.20614324791001</v>
      </c>
      <c r="CE30" s="46"/>
      <c r="CF30" s="46"/>
      <c r="CG30" s="46">
        <f t="shared" si="70"/>
        <v>405.51171480340997</v>
      </c>
      <c r="CH30" s="46"/>
      <c r="CI30" s="625">
        <v>169.28754376660001</v>
      </c>
      <c r="CJ30" s="626">
        <v>360.84638431050001</v>
      </c>
      <c r="CK30" s="46"/>
      <c r="CL30" s="46"/>
      <c r="CM30" s="46">
        <f t="shared" si="71"/>
        <v>530.13392807709999</v>
      </c>
      <c r="CN30" s="46"/>
      <c r="CO30" s="46"/>
      <c r="CP30" s="46"/>
      <c r="CQ30" s="46"/>
      <c r="CR30" s="46"/>
      <c r="CS30" s="46">
        <f t="shared" si="72"/>
        <v>0</v>
      </c>
      <c r="CT30" s="46"/>
      <c r="CU30" s="707">
        <v>452.95111549806001</v>
      </c>
      <c r="CV30" s="708">
        <v>1606.49538458092</v>
      </c>
      <c r="CW30" s="709">
        <v>33.373109719200002</v>
      </c>
      <c r="CX30" s="46"/>
      <c r="CY30" s="46">
        <f t="shared" si="73"/>
        <v>2092.81960979818</v>
      </c>
      <c r="CZ30" s="46"/>
      <c r="DA30" s="469">
        <v>947.64505562579996</v>
      </c>
      <c r="DB30" s="470">
        <v>1800.4062413159099</v>
      </c>
      <c r="DC30" s="70"/>
      <c r="DD30" s="46"/>
      <c r="DE30" s="46">
        <f t="shared" si="74"/>
        <v>2748.05129694171</v>
      </c>
      <c r="DF30" s="46"/>
      <c r="DG30" s="775">
        <v>5.9088324963399996</v>
      </c>
      <c r="DH30" s="46"/>
      <c r="DI30" s="46"/>
      <c r="DJ30" s="46"/>
      <c r="DK30" s="46">
        <f t="shared" si="75"/>
        <v>5.9088324963399996</v>
      </c>
      <c r="DL30" s="46"/>
      <c r="DM30" s="540">
        <v>442.75069167154999</v>
      </c>
      <c r="DN30" s="541">
        <v>396.06027259276999</v>
      </c>
      <c r="DO30" s="46"/>
      <c r="DP30" s="46"/>
      <c r="DQ30" s="46">
        <f t="shared" si="76"/>
        <v>838.81096426431998</v>
      </c>
      <c r="DR30" s="46"/>
      <c r="DS30" s="654">
        <v>953.63931815653996</v>
      </c>
      <c r="DT30" s="655">
        <v>843.23295047974</v>
      </c>
      <c r="DU30" s="46"/>
      <c r="DV30" s="46"/>
      <c r="DW30" s="46">
        <f t="shared" si="77"/>
        <v>1796.8722686362798</v>
      </c>
      <c r="DX30" s="51">
        <f t="shared" si="78"/>
        <v>0</v>
      </c>
      <c r="DY30" s="51">
        <f t="shared" si="79"/>
        <v>3071.4881287703897</v>
      </c>
      <c r="DZ30" s="51">
        <f t="shared" si="80"/>
        <v>5313.2473765277509</v>
      </c>
      <c r="EA30" s="51">
        <f t="shared" si="80"/>
        <v>33.373109719200002</v>
      </c>
      <c r="EB30" s="51">
        <f t="shared" si="81"/>
        <v>0</v>
      </c>
      <c r="EC30" s="51">
        <f t="shared" si="82"/>
        <v>8418.1086150173396</v>
      </c>
      <c r="ED30" s="46"/>
      <c r="EE30" s="46"/>
      <c r="EF30" s="46"/>
      <c r="EG30" s="46"/>
      <c r="EH30" s="46"/>
      <c r="EI30" s="46">
        <f t="shared" si="113"/>
        <v>0</v>
      </c>
      <c r="EJ30" s="46"/>
      <c r="EK30" s="46"/>
      <c r="EL30" s="46"/>
      <c r="EM30" s="46"/>
      <c r="EN30" s="46"/>
      <c r="EO30" s="46">
        <f t="shared" si="114"/>
        <v>0</v>
      </c>
      <c r="EP30" s="46"/>
      <c r="EQ30" s="46"/>
      <c r="ER30" s="46"/>
      <c r="ES30" s="46"/>
      <c r="ET30" s="46"/>
      <c r="EU30" s="46">
        <f t="shared" si="115"/>
        <v>0</v>
      </c>
      <c r="EV30" s="46"/>
      <c r="EW30" s="46"/>
      <c r="EX30" s="46"/>
      <c r="EY30" s="46"/>
      <c r="EZ30" s="46"/>
      <c r="FA30" s="46">
        <f t="shared" si="83"/>
        <v>0</v>
      </c>
      <c r="FB30" s="46"/>
      <c r="FC30" s="46"/>
      <c r="FD30" s="46"/>
      <c r="FE30" s="46"/>
      <c r="FF30" s="46"/>
      <c r="FG30" s="46">
        <f t="shared" si="84"/>
        <v>0</v>
      </c>
      <c r="FH30" s="46"/>
      <c r="FI30" s="46"/>
      <c r="FJ30" s="46"/>
      <c r="FK30" s="46"/>
      <c r="FL30" s="46"/>
      <c r="FM30" s="46">
        <f t="shared" si="85"/>
        <v>0</v>
      </c>
      <c r="FN30" s="46"/>
      <c r="FO30" s="46"/>
      <c r="FP30" s="46"/>
      <c r="FQ30" s="46"/>
      <c r="FR30" s="46"/>
      <c r="FS30" s="46">
        <f t="shared" si="107"/>
        <v>0</v>
      </c>
      <c r="FT30" s="46"/>
      <c r="FU30" s="48"/>
      <c r="FV30" s="46"/>
      <c r="FW30" s="46"/>
      <c r="FX30" s="46"/>
      <c r="FY30" s="46">
        <f>SUM(FT30:FX30)</f>
        <v>0</v>
      </c>
      <c r="FZ30" s="46"/>
      <c r="GA30" s="46"/>
      <c r="GB30" s="46"/>
      <c r="GC30" s="46"/>
      <c r="GD30" s="46"/>
      <c r="GE30" s="46">
        <f>SUM(FZ30:GD30)</f>
        <v>0</v>
      </c>
      <c r="GF30" s="49">
        <f t="shared" si="108"/>
        <v>0</v>
      </c>
      <c r="GG30" s="49">
        <f t="shared" si="109"/>
        <v>0</v>
      </c>
      <c r="GH30" s="49">
        <f t="shared" si="110"/>
        <v>0</v>
      </c>
      <c r="GI30" s="49">
        <f t="shared" si="111"/>
        <v>0</v>
      </c>
      <c r="GJ30" s="49">
        <f t="shared" si="88"/>
        <v>0</v>
      </c>
      <c r="GK30" s="49">
        <f t="shared" si="89"/>
        <v>0</v>
      </c>
      <c r="GL30" s="46"/>
      <c r="GM30" s="49">
        <f t="shared" si="90"/>
        <v>0</v>
      </c>
      <c r="GN30" s="49">
        <f t="shared" si="91"/>
        <v>3071.4881287703897</v>
      </c>
      <c r="GO30" s="49">
        <f t="shared" si="92"/>
        <v>5313.2473765277509</v>
      </c>
      <c r="GP30" s="49">
        <f t="shared" si="112"/>
        <v>33.373109719200002</v>
      </c>
      <c r="GQ30" s="49">
        <f t="shared" si="93"/>
        <v>0</v>
      </c>
      <c r="GR30" s="49">
        <f t="shared" si="94"/>
        <v>8418.1086150173396</v>
      </c>
    </row>
    <row r="31" spans="1:200" s="43" customFormat="1">
      <c r="A31" s="43" t="s">
        <v>50</v>
      </c>
      <c r="B31" s="46"/>
      <c r="C31" s="61"/>
      <c r="D31" s="61"/>
      <c r="E31" s="61"/>
      <c r="F31" s="61"/>
      <c r="G31" s="46">
        <f t="shared" si="95"/>
        <v>0</v>
      </c>
      <c r="H31" s="46"/>
      <c r="I31" s="45"/>
      <c r="J31" s="45"/>
      <c r="K31" s="46"/>
      <c r="L31" s="61"/>
      <c r="M31" s="46">
        <f t="shared" si="96"/>
        <v>0</v>
      </c>
      <c r="N31" s="46"/>
      <c r="O31" s="46"/>
      <c r="P31" s="46"/>
      <c r="Q31" s="46"/>
      <c r="R31" s="61"/>
      <c r="S31" s="46">
        <f t="shared" si="97"/>
        <v>0</v>
      </c>
      <c r="T31" s="46"/>
      <c r="U31" s="46"/>
      <c r="V31" s="46"/>
      <c r="W31" s="46"/>
      <c r="X31" s="61"/>
      <c r="Y31" s="46">
        <f t="shared" si="98"/>
        <v>0</v>
      </c>
      <c r="Z31" s="46"/>
      <c r="AA31" s="46"/>
      <c r="AB31" s="46"/>
      <c r="AC31" s="46"/>
      <c r="AD31" s="61"/>
      <c r="AE31" s="46">
        <f t="shared" si="99"/>
        <v>0</v>
      </c>
      <c r="AF31" s="46"/>
      <c r="AG31" s="61"/>
      <c r="AH31" s="46"/>
      <c r="AI31" s="61"/>
      <c r="AJ31" s="61"/>
      <c r="AK31" s="46">
        <f t="shared" si="100"/>
        <v>0</v>
      </c>
      <c r="AL31" s="46"/>
      <c r="AM31" s="46"/>
      <c r="AN31" s="46"/>
      <c r="AO31" s="46"/>
      <c r="AP31" s="61"/>
      <c r="AQ31" s="46">
        <f t="shared" si="101"/>
        <v>0</v>
      </c>
      <c r="AR31" s="46"/>
      <c r="AS31" s="46"/>
      <c r="AT31" s="46"/>
      <c r="AU31" s="46"/>
      <c r="AV31" s="61"/>
      <c r="AW31" s="46">
        <f t="shared" si="102"/>
        <v>0</v>
      </c>
      <c r="AX31" s="49">
        <f t="shared" si="103"/>
        <v>0</v>
      </c>
      <c r="AY31" s="49">
        <f t="shared" si="104"/>
        <v>0</v>
      </c>
      <c r="AZ31" s="49">
        <f t="shared" si="105"/>
        <v>0</v>
      </c>
      <c r="BA31" s="49">
        <f t="shared" si="106"/>
        <v>0</v>
      </c>
      <c r="BB31" s="49">
        <f t="shared" si="64"/>
        <v>0</v>
      </c>
      <c r="BC31" s="49">
        <f t="shared" si="65"/>
        <v>0</v>
      </c>
      <c r="BD31" s="46"/>
      <c r="BE31" s="44"/>
      <c r="BF31" s="61"/>
      <c r="BG31" s="61"/>
      <c r="BH31" s="48"/>
      <c r="BI31" s="46">
        <f t="shared" si="66"/>
        <v>0</v>
      </c>
      <c r="BJ31" s="46"/>
      <c r="BK31" s="46"/>
      <c r="BL31" s="46"/>
      <c r="BM31" s="46"/>
      <c r="BN31" s="61"/>
      <c r="BO31" s="46">
        <f t="shared" si="67"/>
        <v>0</v>
      </c>
      <c r="BP31" s="46"/>
      <c r="BQ31" s="46"/>
      <c r="BR31" s="46"/>
      <c r="BS31" s="46"/>
      <c r="BT31" s="61"/>
      <c r="BU31" s="46">
        <f t="shared" si="68"/>
        <v>0</v>
      </c>
      <c r="BV31" s="46"/>
      <c r="BW31" s="46"/>
      <c r="BX31" s="46"/>
      <c r="BY31" s="46"/>
      <c r="BZ31" s="61"/>
      <c r="CA31" s="46">
        <f t="shared" si="69"/>
        <v>0</v>
      </c>
      <c r="CB31" s="46"/>
      <c r="CC31" s="46"/>
      <c r="CD31" s="46"/>
      <c r="CE31" s="46"/>
      <c r="CF31" s="61"/>
      <c r="CG31" s="46">
        <f t="shared" si="70"/>
        <v>0</v>
      </c>
      <c r="CH31" s="46"/>
      <c r="CI31" s="70"/>
      <c r="CJ31" s="70"/>
      <c r="CK31" s="630">
        <v>1.23844772925</v>
      </c>
      <c r="CL31" s="61"/>
      <c r="CM31" s="46">
        <f t="shared" si="71"/>
        <v>1.23844772925</v>
      </c>
      <c r="CN31" s="46"/>
      <c r="CO31" s="48"/>
      <c r="CP31" s="44"/>
      <c r="CQ31" s="48"/>
      <c r="CR31" s="61"/>
      <c r="CS31" s="46">
        <f t="shared" si="72"/>
        <v>0</v>
      </c>
      <c r="CT31" s="46"/>
      <c r="CU31" s="70"/>
      <c r="CV31" s="70"/>
      <c r="CW31" s="713">
        <v>7.9047107581500002</v>
      </c>
      <c r="CX31" s="61"/>
      <c r="CY31" s="46">
        <f t="shared" si="73"/>
        <v>7.9047107581500002</v>
      </c>
      <c r="CZ31" s="46"/>
      <c r="DA31" s="48"/>
      <c r="DB31" s="46"/>
      <c r="DC31" s="46"/>
      <c r="DD31" s="61"/>
      <c r="DE31" s="46">
        <f t="shared" si="74"/>
        <v>0</v>
      </c>
      <c r="DF31" s="46"/>
      <c r="DG31" s="48"/>
      <c r="DH31" s="46"/>
      <c r="DI31" s="48"/>
      <c r="DJ31" s="61"/>
      <c r="DK31" s="46">
        <f t="shared" si="75"/>
        <v>0</v>
      </c>
      <c r="DL31" s="46"/>
      <c r="DM31" s="48"/>
      <c r="DN31" s="46"/>
      <c r="DO31" s="46"/>
      <c r="DP31" s="61"/>
      <c r="DQ31" s="46">
        <f t="shared" si="76"/>
        <v>0</v>
      </c>
      <c r="DR31" s="46"/>
      <c r="DS31" s="48"/>
      <c r="DT31" s="46"/>
      <c r="DU31" s="46"/>
      <c r="DV31" s="61"/>
      <c r="DW31" s="46">
        <f t="shared" si="77"/>
        <v>0</v>
      </c>
      <c r="DX31" s="51">
        <f t="shared" si="78"/>
        <v>0</v>
      </c>
      <c r="DY31" s="51">
        <f t="shared" si="79"/>
        <v>0</v>
      </c>
      <c r="DZ31" s="51">
        <f t="shared" si="80"/>
        <v>0</v>
      </c>
      <c r="EA31" s="51">
        <f t="shared" si="80"/>
        <v>9.1431584874000009</v>
      </c>
      <c r="EB31" s="51">
        <f t="shared" si="81"/>
        <v>0</v>
      </c>
      <c r="EC31" s="51">
        <f t="shared" si="82"/>
        <v>9.1431584874000009</v>
      </c>
      <c r="ED31" s="46"/>
      <c r="EE31" s="46"/>
      <c r="EF31" s="46"/>
      <c r="EG31" s="46"/>
      <c r="EH31" s="46"/>
      <c r="EI31" s="46">
        <f t="shared" si="113"/>
        <v>0</v>
      </c>
      <c r="EJ31" s="46"/>
      <c r="EK31" s="46"/>
      <c r="EL31" s="46"/>
      <c r="EM31" s="46"/>
      <c r="EN31" s="46"/>
      <c r="EO31" s="46">
        <f t="shared" si="114"/>
        <v>0</v>
      </c>
      <c r="EP31" s="46"/>
      <c r="EQ31" s="46"/>
      <c r="ER31" s="46"/>
      <c r="ES31" s="46"/>
      <c r="ET31" s="46"/>
      <c r="EU31" s="46">
        <f t="shared" si="115"/>
        <v>0</v>
      </c>
      <c r="EV31" s="46"/>
      <c r="EW31" s="46"/>
      <c r="EX31" s="46"/>
      <c r="EY31" s="46"/>
      <c r="EZ31" s="46"/>
      <c r="FA31" s="46">
        <f t="shared" si="83"/>
        <v>0</v>
      </c>
      <c r="FB31" s="46"/>
      <c r="FC31" s="46"/>
      <c r="FD31" s="46"/>
      <c r="FE31" s="46"/>
      <c r="FF31" s="46"/>
      <c r="FG31" s="46">
        <f>SUM(FB31:FF31)</f>
        <v>0</v>
      </c>
      <c r="FH31" s="46"/>
      <c r="FI31" s="46"/>
      <c r="FJ31" s="46"/>
      <c r="FK31" s="46"/>
      <c r="FL31" s="46"/>
      <c r="FM31" s="46">
        <f t="shared" si="85"/>
        <v>0</v>
      </c>
      <c r="FN31" s="46"/>
      <c r="FO31" s="46"/>
      <c r="FP31" s="46"/>
      <c r="FQ31" s="46"/>
      <c r="FR31" s="46"/>
      <c r="FS31" s="46">
        <f t="shared" si="107"/>
        <v>0</v>
      </c>
      <c r="FT31" s="46"/>
      <c r="FU31" s="46"/>
      <c r="FV31" s="46"/>
      <c r="FW31" s="46"/>
      <c r="FX31" s="46"/>
      <c r="FY31" s="46">
        <f>SUM(FT31:FX31)</f>
        <v>0</v>
      </c>
      <c r="FZ31" s="46"/>
      <c r="GA31" s="46"/>
      <c r="GB31" s="46"/>
      <c r="GC31" s="46"/>
      <c r="GD31" s="46"/>
      <c r="GE31" s="46">
        <f>SUM(FZ31:GD31)</f>
        <v>0</v>
      </c>
      <c r="GF31" s="49">
        <f t="shared" si="108"/>
        <v>0</v>
      </c>
      <c r="GG31" s="49">
        <f t="shared" si="109"/>
        <v>0</v>
      </c>
      <c r="GH31" s="49">
        <f t="shared" si="110"/>
        <v>0</v>
      </c>
      <c r="GI31" s="49">
        <f t="shared" si="111"/>
        <v>0</v>
      </c>
      <c r="GJ31" s="49">
        <f t="shared" si="88"/>
        <v>0</v>
      </c>
      <c r="GK31" s="49">
        <f t="shared" si="89"/>
        <v>0</v>
      </c>
      <c r="GL31" s="46"/>
      <c r="GM31" s="49">
        <f t="shared" si="90"/>
        <v>0</v>
      </c>
      <c r="GN31" s="49">
        <f t="shared" si="91"/>
        <v>0</v>
      </c>
      <c r="GO31" s="49">
        <f t="shared" si="92"/>
        <v>0</v>
      </c>
      <c r="GP31" s="49">
        <f t="shared" si="112"/>
        <v>9.1431584874000009</v>
      </c>
      <c r="GQ31" s="49">
        <f t="shared" si="93"/>
        <v>0</v>
      </c>
      <c r="GR31" s="49">
        <f t="shared" si="94"/>
        <v>9.1431584874000009</v>
      </c>
    </row>
    <row r="32" spans="1:200" s="43" customFormat="1">
      <c r="A32" s="43" t="s">
        <v>154</v>
      </c>
      <c r="B32" s="46"/>
      <c r="C32" s="46"/>
      <c r="D32" s="46"/>
      <c r="E32" s="46"/>
      <c r="F32" s="46"/>
      <c r="G32" s="46">
        <f>SUM(B32:F32)</f>
        <v>0</v>
      </c>
      <c r="H32" s="46"/>
      <c r="I32" s="46"/>
      <c r="J32" s="46"/>
      <c r="K32" s="46"/>
      <c r="L32" s="46"/>
      <c r="M32" s="46">
        <f>SUM(H32:L32)</f>
        <v>0</v>
      </c>
      <c r="N32" s="46"/>
      <c r="O32" s="46"/>
      <c r="P32" s="46"/>
      <c r="Q32" s="46"/>
      <c r="R32" s="46"/>
      <c r="S32" s="46">
        <f>SUM(N32:R32)</f>
        <v>0</v>
      </c>
      <c r="T32" s="46"/>
      <c r="U32" s="46"/>
      <c r="V32" s="46"/>
      <c r="W32" s="46"/>
      <c r="X32" s="46"/>
      <c r="Y32" s="46">
        <f>SUM(T32:X32)</f>
        <v>0</v>
      </c>
      <c r="Z32" s="46"/>
      <c r="AA32" s="46"/>
      <c r="AB32" s="46"/>
      <c r="AC32" s="46"/>
      <c r="AD32" s="46"/>
      <c r="AE32" s="46">
        <f>SUM(Z32:AD32)</f>
        <v>0</v>
      </c>
      <c r="AF32" s="46"/>
      <c r="AG32" s="47"/>
      <c r="AH32" s="47"/>
      <c r="AI32" s="47"/>
      <c r="AJ32" s="46"/>
      <c r="AK32" s="46">
        <f>SUM(AF32:AJ32)</f>
        <v>0</v>
      </c>
      <c r="AL32" s="46"/>
      <c r="AM32" s="47"/>
      <c r="AN32" s="47"/>
      <c r="AO32" s="47"/>
      <c r="AP32" s="46"/>
      <c r="AQ32" s="46">
        <f t="shared" si="101"/>
        <v>0</v>
      </c>
      <c r="AR32" s="46"/>
      <c r="AS32" s="46"/>
      <c r="AT32" s="46"/>
      <c r="AU32" s="46"/>
      <c r="AV32" s="46"/>
      <c r="AW32" s="46">
        <f>SUM(AR32:AV32)</f>
        <v>0</v>
      </c>
      <c r="AX32" s="49">
        <f t="shared" si="103"/>
        <v>0</v>
      </c>
      <c r="AY32" s="49">
        <f t="shared" si="104"/>
        <v>0</v>
      </c>
      <c r="AZ32" s="49">
        <f t="shared" si="105"/>
        <v>0</v>
      </c>
      <c r="BA32" s="49">
        <f t="shared" si="106"/>
        <v>0</v>
      </c>
      <c r="BB32" s="49">
        <f>SUM(F32,L32,R32,X32,AD32,AJ32,AP32,AV32)</f>
        <v>0</v>
      </c>
      <c r="BC32" s="49">
        <f>SUM(AX32:BB32)</f>
        <v>0</v>
      </c>
      <c r="BD32" s="46"/>
      <c r="BE32" s="46"/>
      <c r="BF32" s="46"/>
      <c r="BG32" s="46"/>
      <c r="BH32" s="46"/>
      <c r="BI32" s="46">
        <f>SUM(BD32:BH32)</f>
        <v>0</v>
      </c>
      <c r="BJ32" s="46"/>
      <c r="BK32" s="46"/>
      <c r="BL32" s="46"/>
      <c r="BM32" s="46"/>
      <c r="BN32" s="46"/>
      <c r="BO32" s="46">
        <f>SUM(BJ32:BN32)</f>
        <v>0</v>
      </c>
      <c r="BP32" s="46"/>
      <c r="BQ32" s="46"/>
      <c r="BR32" s="46"/>
      <c r="BS32" s="46"/>
      <c r="BT32" s="46"/>
      <c r="BU32" s="46">
        <f>SUM(BP32:BT32)</f>
        <v>0</v>
      </c>
      <c r="BV32" s="46"/>
      <c r="BW32" s="46"/>
      <c r="BX32" s="46"/>
      <c r="BY32" s="46"/>
      <c r="BZ32" s="46"/>
      <c r="CA32" s="46">
        <f>SUM(BV32:BZ32)</f>
        <v>0</v>
      </c>
      <c r="CB32" s="46"/>
      <c r="CC32" s="46"/>
      <c r="CD32" s="46"/>
      <c r="CE32" s="46"/>
      <c r="CF32" s="46"/>
      <c r="CG32" s="46">
        <f>SUM(CB32:CF32)</f>
        <v>0</v>
      </c>
      <c r="CH32" s="46"/>
      <c r="CI32" s="46"/>
      <c r="CJ32" s="46"/>
      <c r="CK32" s="46"/>
      <c r="CL32" s="46"/>
      <c r="CM32" s="46">
        <f>SUM(CH32:CL32)</f>
        <v>0</v>
      </c>
      <c r="CN32" s="46"/>
      <c r="CO32" s="46"/>
      <c r="CP32" s="46"/>
      <c r="CQ32" s="46"/>
      <c r="CR32" s="46"/>
      <c r="CS32" s="46">
        <f>SUM(CN32:CR32)</f>
        <v>0</v>
      </c>
      <c r="CT32" s="46"/>
      <c r="CU32" s="46"/>
      <c r="CV32" s="46"/>
      <c r="CW32" s="46"/>
      <c r="CX32" s="46"/>
      <c r="CY32" s="46">
        <f>SUM(CT32:CX32)</f>
        <v>0</v>
      </c>
      <c r="CZ32" s="46"/>
      <c r="DA32" s="46"/>
      <c r="DB32" s="46"/>
      <c r="DC32" s="46"/>
      <c r="DD32" s="46"/>
      <c r="DE32" s="46">
        <f>SUM(CZ32:DD32)</f>
        <v>0</v>
      </c>
      <c r="DF32" s="46"/>
      <c r="DG32" s="46"/>
      <c r="DH32" s="46"/>
      <c r="DI32" s="46"/>
      <c r="DJ32" s="46"/>
      <c r="DK32" s="46">
        <f>SUM(DF32:DJ32)</f>
        <v>0</v>
      </c>
      <c r="DL32" s="54"/>
      <c r="DM32" s="54"/>
      <c r="DN32" s="46"/>
      <c r="DO32" s="46"/>
      <c r="DP32" s="46"/>
      <c r="DQ32" s="46">
        <f>SUM(DL32:DP32)</f>
        <v>0</v>
      </c>
      <c r="DR32" s="46"/>
      <c r="DS32" s="46"/>
      <c r="DT32" s="46"/>
      <c r="DU32" s="46"/>
      <c r="DV32" s="46"/>
      <c r="DW32" s="46">
        <f>SUM(DR32:DV32)</f>
        <v>0</v>
      </c>
      <c r="DX32" s="51">
        <f>SUM(DR32,DL32,DF32,CZ32,CT32,CN32,CH32,CB32,BV32,BP32,BJ32,BD32)</f>
        <v>0</v>
      </c>
      <c r="DY32" s="51">
        <f>SUM(DS32,DM32,DG32,DA32,CU32,CO32,CI32,CC32,BW32,BQ32,BK32,BE32)</f>
        <v>0</v>
      </c>
      <c r="DZ32" s="51">
        <f>SUM(DT32,DN32,DH32,DB32,CV32,CP32,CJ32,CD32,BX32,BR32,BL32,BF32)</f>
        <v>0</v>
      </c>
      <c r="EA32" s="51">
        <f>SUM(DU32,DO32,DI32,DC32,CW32,CQ32,CK32,CE32,BY32,BS32,BM32,BG32)</f>
        <v>0</v>
      </c>
      <c r="EB32" s="51">
        <f>SUM(BH32,BN32,BT32,BZ32,CF32,CL32,CR32,CX32,DD32,DJ32,DP32,DV32)</f>
        <v>0</v>
      </c>
      <c r="EC32" s="51">
        <f>SUM(DX32:EB32)</f>
        <v>0</v>
      </c>
      <c r="ED32" s="46"/>
      <c r="EE32" s="46"/>
      <c r="EF32" s="46"/>
      <c r="EG32" s="46"/>
      <c r="EH32" s="46"/>
      <c r="EI32" s="46">
        <f>SUM(ED32:EH32)</f>
        <v>0</v>
      </c>
      <c r="EJ32" s="46"/>
      <c r="EK32" s="46"/>
      <c r="EL32" s="46"/>
      <c r="EM32" s="46"/>
      <c r="EN32" s="46"/>
      <c r="EO32" s="46">
        <f>SUM(EJ32:EN32)</f>
        <v>0</v>
      </c>
      <c r="EP32" s="46"/>
      <c r="EQ32" s="46"/>
      <c r="ER32" s="46"/>
      <c r="ES32" s="46"/>
      <c r="ET32" s="46"/>
      <c r="EU32" s="46">
        <f>SUM(EP32:ET32)</f>
        <v>0</v>
      </c>
      <c r="EV32" s="46"/>
      <c r="EW32" s="46"/>
      <c r="EX32" s="46"/>
      <c r="EY32" s="46"/>
      <c r="EZ32" s="46"/>
      <c r="FA32" s="46">
        <f>SUM(EV32:EZ32)</f>
        <v>0</v>
      </c>
      <c r="FB32" s="46"/>
      <c r="FC32" s="46"/>
      <c r="FD32" s="46"/>
      <c r="FE32" s="46"/>
      <c r="FF32" s="46"/>
      <c r="FG32" s="46">
        <f>SUM(FB32:FF32)</f>
        <v>0</v>
      </c>
      <c r="FH32" s="46"/>
      <c r="FI32" s="46"/>
      <c r="FJ32" s="46"/>
      <c r="FK32" s="46"/>
      <c r="FL32" s="46"/>
      <c r="FM32" s="46">
        <f>SUM(FH32:FL32)</f>
        <v>0</v>
      </c>
      <c r="FN32" s="46"/>
      <c r="FO32" s="46"/>
      <c r="FP32" s="46"/>
      <c r="FQ32" s="46"/>
      <c r="FR32" s="46"/>
      <c r="FS32" s="46">
        <f>SUM(FN32:FR32)</f>
        <v>0</v>
      </c>
      <c r="FT32" s="46"/>
      <c r="FU32" s="46"/>
      <c r="FV32" s="46"/>
      <c r="FW32" s="46"/>
      <c r="FX32" s="46"/>
      <c r="FY32" s="46">
        <f>SUM(FT32:FX32)</f>
        <v>0</v>
      </c>
      <c r="FZ32" s="46"/>
      <c r="GA32" s="46"/>
      <c r="GB32" s="46"/>
      <c r="GC32" s="46"/>
      <c r="GD32" s="46"/>
      <c r="GE32" s="46">
        <f>SUM(FZ32:GD32)</f>
        <v>0</v>
      </c>
      <c r="GF32" s="49">
        <f>SUM(FZ32,FT32,FN32,FH32,FB32,EV32,EP32,EJ32,ED32)</f>
        <v>0</v>
      </c>
      <c r="GG32" s="49">
        <f>SUM(GA32,FU32,FO32,FI32,FC32,EW32,EQ32,EK32,EE32)</f>
        <v>0</v>
      </c>
      <c r="GH32" s="49">
        <f>SUM(GB32,FV32,FP32,FJ32,FD32,EX32,ER32,EL32,EF32)</f>
        <v>0</v>
      </c>
      <c r="GI32" s="49">
        <f>SUM(GC32,FW32,FQ32,FK32,FE32,EY32,ES32,EM32,EG32)</f>
        <v>0</v>
      </c>
      <c r="GJ32" s="49">
        <f>SUM(EH32,EN32,ET32,EZ32,FF32,FL32,FR32,FX32,GD32)</f>
        <v>0</v>
      </c>
      <c r="GK32" s="49">
        <f>SUM(GF32:GJ32)</f>
        <v>0</v>
      </c>
      <c r="GL32" s="46"/>
      <c r="GM32" s="49">
        <f t="shared" ref="GM32:GR32" si="117">SUM(GF32,DX32,AX32)</f>
        <v>0</v>
      </c>
      <c r="GN32" s="49">
        <f t="shared" si="117"/>
        <v>0</v>
      </c>
      <c r="GO32" s="49">
        <f t="shared" si="117"/>
        <v>0</v>
      </c>
      <c r="GP32" s="49">
        <f t="shared" si="117"/>
        <v>0</v>
      </c>
      <c r="GQ32" s="49">
        <f t="shared" si="117"/>
        <v>0</v>
      </c>
      <c r="GR32" s="49">
        <f t="shared" si="117"/>
        <v>0</v>
      </c>
    </row>
    <row r="33" spans="1:200" s="43" customFormat="1">
      <c r="A33" s="43" t="s">
        <v>51</v>
      </c>
      <c r="B33" s="46"/>
      <c r="C33" s="46"/>
      <c r="D33" s="46"/>
      <c r="E33" s="46"/>
      <c r="F33" s="46"/>
      <c r="G33" s="46">
        <f t="shared" si="95"/>
        <v>0</v>
      </c>
      <c r="H33" s="46"/>
      <c r="I33" s="46"/>
      <c r="J33" s="46"/>
      <c r="K33" s="46"/>
      <c r="L33" s="46"/>
      <c r="M33" s="46">
        <f t="shared" si="96"/>
        <v>0</v>
      </c>
      <c r="N33" s="46"/>
      <c r="O33" s="46"/>
      <c r="P33" s="46"/>
      <c r="Q33" s="46"/>
      <c r="R33" s="46"/>
      <c r="S33" s="46">
        <f t="shared" si="97"/>
        <v>0</v>
      </c>
      <c r="T33" s="46"/>
      <c r="U33" s="46"/>
      <c r="V33" s="46"/>
      <c r="W33" s="47"/>
      <c r="X33" s="46"/>
      <c r="Y33" s="46">
        <f t="shared" si="98"/>
        <v>0</v>
      </c>
      <c r="Z33" s="46"/>
      <c r="AA33" s="46"/>
      <c r="AB33" s="46"/>
      <c r="AC33" s="46"/>
      <c r="AD33" s="46"/>
      <c r="AE33" s="46">
        <f t="shared" si="99"/>
        <v>0</v>
      </c>
      <c r="AF33" s="46"/>
      <c r="AG33" s="46"/>
      <c r="AH33" s="46"/>
      <c r="AI33" s="46"/>
      <c r="AJ33" s="46"/>
      <c r="AK33" s="46">
        <f t="shared" si="100"/>
        <v>0</v>
      </c>
      <c r="AL33" s="46"/>
      <c r="AM33" s="46"/>
      <c r="AN33" s="46"/>
      <c r="AO33" s="46"/>
      <c r="AP33" s="46"/>
      <c r="AQ33" s="46">
        <f t="shared" si="101"/>
        <v>0</v>
      </c>
      <c r="AR33" s="46"/>
      <c r="AS33" s="46"/>
      <c r="AT33" s="46"/>
      <c r="AU33" s="46"/>
      <c r="AV33" s="46"/>
      <c r="AW33" s="46">
        <f t="shared" si="102"/>
        <v>0</v>
      </c>
      <c r="AX33" s="49">
        <f t="shared" si="103"/>
        <v>0</v>
      </c>
      <c r="AY33" s="49">
        <f t="shared" si="104"/>
        <v>0</v>
      </c>
      <c r="AZ33" s="49">
        <f t="shared" si="105"/>
        <v>0</v>
      </c>
      <c r="BA33" s="49">
        <f t="shared" si="106"/>
        <v>0</v>
      </c>
      <c r="BB33" s="49">
        <f t="shared" si="64"/>
        <v>0</v>
      </c>
      <c r="BC33" s="49">
        <f t="shared" si="65"/>
        <v>0</v>
      </c>
      <c r="BD33" s="46"/>
      <c r="BE33" s="46"/>
      <c r="BF33" s="46"/>
      <c r="BG33" s="46"/>
      <c r="BH33" s="46"/>
      <c r="BI33" s="46">
        <f t="shared" si="66"/>
        <v>0</v>
      </c>
      <c r="BJ33" s="46"/>
      <c r="BK33" s="46"/>
      <c r="BL33" s="46"/>
      <c r="BM33" s="46"/>
      <c r="BN33" s="46"/>
      <c r="BO33" s="46">
        <f t="shared" si="67"/>
        <v>0</v>
      </c>
      <c r="BP33" s="46"/>
      <c r="BQ33" s="46"/>
      <c r="BR33" s="46"/>
      <c r="BS33" s="46"/>
      <c r="BT33" s="46"/>
      <c r="BU33" s="46">
        <f t="shared" si="68"/>
        <v>0</v>
      </c>
      <c r="BV33" s="46"/>
      <c r="BW33" s="46"/>
      <c r="BX33" s="46"/>
      <c r="BY33" s="46"/>
      <c r="BZ33" s="46"/>
      <c r="CA33" s="46">
        <f t="shared" si="69"/>
        <v>0</v>
      </c>
      <c r="CB33" s="46"/>
      <c r="CC33" s="46"/>
      <c r="CD33" s="46"/>
      <c r="CE33" s="46"/>
      <c r="CF33" s="46"/>
      <c r="CG33" s="46">
        <f t="shared" si="70"/>
        <v>0</v>
      </c>
      <c r="CH33" s="46"/>
      <c r="CI33" s="46"/>
      <c r="CJ33" s="46"/>
      <c r="CK33" s="46"/>
      <c r="CL33" s="46"/>
      <c r="CM33" s="46">
        <f t="shared" si="71"/>
        <v>0</v>
      </c>
      <c r="CN33" s="46"/>
      <c r="CO33" s="46"/>
      <c r="CP33" s="46"/>
      <c r="CQ33" s="46"/>
      <c r="CR33" s="46"/>
      <c r="CS33" s="46">
        <f t="shared" si="72"/>
        <v>0</v>
      </c>
      <c r="CT33" s="46"/>
      <c r="CU33" s="46"/>
      <c r="CV33" s="46"/>
      <c r="CW33" s="46"/>
      <c r="CX33" s="46"/>
      <c r="CY33" s="46">
        <f t="shared" si="73"/>
        <v>0</v>
      </c>
      <c r="CZ33" s="46"/>
      <c r="DA33" s="46"/>
      <c r="DB33" s="46"/>
      <c r="DC33" s="46"/>
      <c r="DD33" s="46"/>
      <c r="DE33" s="46">
        <f t="shared" si="74"/>
        <v>0</v>
      </c>
      <c r="DF33" s="46"/>
      <c r="DG33" s="46"/>
      <c r="DH33" s="46"/>
      <c r="DI33" s="46"/>
      <c r="DJ33" s="46"/>
      <c r="DK33" s="46">
        <f t="shared" si="75"/>
        <v>0</v>
      </c>
      <c r="DL33" s="54"/>
      <c r="DM33" s="54"/>
      <c r="DN33" s="46"/>
      <c r="DO33" s="46"/>
      <c r="DP33" s="46"/>
      <c r="DQ33" s="46">
        <f t="shared" si="76"/>
        <v>0</v>
      </c>
      <c r="DR33" s="46"/>
      <c r="DS33" s="46"/>
      <c r="DT33" s="46"/>
      <c r="DU33" s="46"/>
      <c r="DV33" s="46"/>
      <c r="DW33" s="46">
        <f t="shared" si="77"/>
        <v>0</v>
      </c>
      <c r="DX33" s="51">
        <f t="shared" si="78"/>
        <v>0</v>
      </c>
      <c r="DY33" s="51">
        <f t="shared" si="79"/>
        <v>0</v>
      </c>
      <c r="DZ33" s="51">
        <f t="shared" si="80"/>
        <v>0</v>
      </c>
      <c r="EA33" s="51">
        <f t="shared" si="80"/>
        <v>0</v>
      </c>
      <c r="EB33" s="51">
        <f t="shared" si="81"/>
        <v>0</v>
      </c>
      <c r="EC33" s="51">
        <f t="shared" si="82"/>
        <v>0</v>
      </c>
      <c r="ED33" s="46"/>
      <c r="EE33" s="46"/>
      <c r="EF33" s="46"/>
      <c r="EG33" s="46"/>
      <c r="EH33" s="46"/>
      <c r="EI33" s="46">
        <f t="shared" si="113"/>
        <v>0</v>
      </c>
      <c r="EJ33" s="46"/>
      <c r="EK33" s="46"/>
      <c r="EL33" s="46"/>
      <c r="EM33" s="46"/>
      <c r="EN33" s="46"/>
      <c r="EO33" s="46">
        <f t="shared" si="114"/>
        <v>0</v>
      </c>
      <c r="EP33" s="46"/>
      <c r="EQ33" s="46"/>
      <c r="ER33" s="46"/>
      <c r="ES33" s="46"/>
      <c r="ET33" s="46"/>
      <c r="EU33" s="46">
        <f t="shared" si="115"/>
        <v>0</v>
      </c>
      <c r="EV33" s="46"/>
      <c r="EW33" s="46"/>
      <c r="EX33" s="46"/>
      <c r="EY33" s="46"/>
      <c r="EZ33" s="46"/>
      <c r="FA33" s="46">
        <f t="shared" si="83"/>
        <v>0</v>
      </c>
      <c r="FB33" s="46"/>
      <c r="FC33" s="46"/>
      <c r="FD33" s="46"/>
      <c r="FE33" s="46"/>
      <c r="FF33" s="46"/>
      <c r="FG33" s="46">
        <f t="shared" si="84"/>
        <v>0</v>
      </c>
      <c r="FH33" s="46"/>
      <c r="FI33" s="46"/>
      <c r="FJ33" s="46"/>
      <c r="FK33" s="46"/>
      <c r="FL33" s="46"/>
      <c r="FM33" s="46">
        <f t="shared" si="85"/>
        <v>0</v>
      </c>
      <c r="FN33" s="46"/>
      <c r="FO33" s="46"/>
      <c r="FP33" s="46"/>
      <c r="FQ33" s="46"/>
      <c r="FR33" s="46"/>
      <c r="FS33" s="46">
        <f t="shared" si="107"/>
        <v>0</v>
      </c>
      <c r="FT33" s="46"/>
      <c r="FU33" s="46"/>
      <c r="FV33" s="46"/>
      <c r="FW33" s="46"/>
      <c r="FX33" s="46"/>
      <c r="FY33" s="46">
        <f t="shared" si="86"/>
        <v>0</v>
      </c>
      <c r="FZ33" s="46"/>
      <c r="GA33" s="46"/>
      <c r="GB33" s="46"/>
      <c r="GC33" s="46"/>
      <c r="GD33" s="46"/>
      <c r="GE33" s="46">
        <f t="shared" si="87"/>
        <v>0</v>
      </c>
      <c r="GF33" s="49">
        <f t="shared" si="108"/>
        <v>0</v>
      </c>
      <c r="GG33" s="49">
        <f t="shared" si="109"/>
        <v>0</v>
      </c>
      <c r="GH33" s="49">
        <f t="shared" si="110"/>
        <v>0</v>
      </c>
      <c r="GI33" s="49">
        <f t="shared" si="111"/>
        <v>0</v>
      </c>
      <c r="GJ33" s="49">
        <f t="shared" si="88"/>
        <v>0</v>
      </c>
      <c r="GK33" s="49">
        <f t="shared" si="89"/>
        <v>0</v>
      </c>
      <c r="GL33" s="46"/>
      <c r="GM33" s="49">
        <f t="shared" si="90"/>
        <v>0</v>
      </c>
      <c r="GN33" s="49">
        <f t="shared" si="91"/>
        <v>0</v>
      </c>
      <c r="GO33" s="49">
        <f t="shared" si="92"/>
        <v>0</v>
      </c>
      <c r="GP33" s="49">
        <f t="shared" si="112"/>
        <v>0</v>
      </c>
      <c r="GQ33" s="49">
        <f t="shared" si="93"/>
        <v>0</v>
      </c>
      <c r="GR33" s="49">
        <f t="shared" si="94"/>
        <v>0</v>
      </c>
    </row>
    <row r="34" spans="1:200" s="43" customFormat="1">
      <c r="A34" s="43" t="s">
        <v>81</v>
      </c>
      <c r="B34" s="46"/>
      <c r="C34" s="46"/>
      <c r="D34" s="46"/>
      <c r="E34" s="46"/>
      <c r="F34" s="46"/>
      <c r="G34" s="46">
        <f t="shared" si="95"/>
        <v>0</v>
      </c>
      <c r="H34" s="46"/>
      <c r="I34" s="46"/>
      <c r="J34" s="46"/>
      <c r="K34" s="46"/>
      <c r="L34" s="46"/>
      <c r="M34" s="46">
        <f t="shared" si="96"/>
        <v>0</v>
      </c>
      <c r="N34" s="46"/>
      <c r="O34" s="46"/>
      <c r="P34" s="46"/>
      <c r="Q34" s="46"/>
      <c r="R34" s="46"/>
      <c r="S34" s="46">
        <f t="shared" si="97"/>
        <v>0</v>
      </c>
      <c r="T34" s="46"/>
      <c r="U34" s="46"/>
      <c r="V34" s="46"/>
      <c r="W34" s="46"/>
      <c r="X34" s="46"/>
      <c r="Y34" s="46">
        <f t="shared" si="98"/>
        <v>0</v>
      </c>
      <c r="Z34" s="46"/>
      <c r="AA34" s="46"/>
      <c r="AB34" s="46"/>
      <c r="AC34" s="46"/>
      <c r="AD34" s="46"/>
      <c r="AE34" s="46">
        <f t="shared" si="99"/>
        <v>0</v>
      </c>
      <c r="AF34" s="46"/>
      <c r="AG34" s="46"/>
      <c r="AH34" s="46"/>
      <c r="AI34" s="46"/>
      <c r="AJ34" s="46"/>
      <c r="AK34" s="46">
        <f t="shared" si="100"/>
        <v>0</v>
      </c>
      <c r="AL34" s="46"/>
      <c r="AM34" s="46"/>
      <c r="AN34" s="46"/>
      <c r="AO34" s="46"/>
      <c r="AP34" s="46"/>
      <c r="AQ34" s="46">
        <f t="shared" si="101"/>
        <v>0</v>
      </c>
      <c r="AR34" s="46"/>
      <c r="AS34" s="46"/>
      <c r="AT34" s="46"/>
      <c r="AU34" s="46"/>
      <c r="AV34" s="46"/>
      <c r="AW34" s="46">
        <f t="shared" si="102"/>
        <v>0</v>
      </c>
      <c r="AX34" s="49">
        <f t="shared" si="103"/>
        <v>0</v>
      </c>
      <c r="AY34" s="49">
        <f t="shared" si="104"/>
        <v>0</v>
      </c>
      <c r="AZ34" s="49">
        <f t="shared" si="105"/>
        <v>0</v>
      </c>
      <c r="BA34" s="49">
        <f t="shared" si="106"/>
        <v>0</v>
      </c>
      <c r="BB34" s="49">
        <f t="shared" si="64"/>
        <v>0</v>
      </c>
      <c r="BC34" s="49">
        <f t="shared" si="65"/>
        <v>0</v>
      </c>
      <c r="BD34" s="46"/>
      <c r="BE34" s="46"/>
      <c r="BF34" s="46"/>
      <c r="BG34" s="46"/>
      <c r="BH34" s="46"/>
      <c r="BI34" s="46">
        <f t="shared" si="66"/>
        <v>0</v>
      </c>
      <c r="BJ34" s="46"/>
      <c r="BK34" s="46"/>
      <c r="BL34" s="46"/>
      <c r="BM34" s="46"/>
      <c r="BN34" s="46"/>
      <c r="BO34" s="46">
        <f t="shared" si="67"/>
        <v>0</v>
      </c>
      <c r="BP34" s="46"/>
      <c r="BQ34" s="46"/>
      <c r="BR34" s="46"/>
      <c r="BS34" s="46"/>
      <c r="BT34" s="46"/>
      <c r="BU34" s="46">
        <f t="shared" si="68"/>
        <v>0</v>
      </c>
      <c r="BV34" s="46"/>
      <c r="BW34" s="46"/>
      <c r="BX34" s="46"/>
      <c r="BY34" s="46"/>
      <c r="BZ34" s="46"/>
      <c r="CA34" s="46">
        <f t="shared" si="69"/>
        <v>0</v>
      </c>
      <c r="CB34" s="46"/>
      <c r="CC34" s="46"/>
      <c r="CD34" s="46"/>
      <c r="CE34" s="46"/>
      <c r="CF34" s="46"/>
      <c r="CG34" s="46">
        <f t="shared" si="70"/>
        <v>0</v>
      </c>
      <c r="CH34" s="46"/>
      <c r="CI34" s="46"/>
      <c r="CJ34" s="46"/>
      <c r="CK34" s="46"/>
      <c r="CL34" s="46"/>
      <c r="CM34" s="46">
        <f t="shared" si="71"/>
        <v>0</v>
      </c>
      <c r="CN34" s="46"/>
      <c r="CO34" s="46"/>
      <c r="CP34" s="46"/>
      <c r="CQ34" s="46"/>
      <c r="CR34" s="46"/>
      <c r="CS34" s="46">
        <f t="shared" si="72"/>
        <v>0</v>
      </c>
      <c r="CT34" s="46"/>
      <c r="CU34" s="46"/>
      <c r="CV34" s="46"/>
      <c r="CW34" s="46"/>
      <c r="CX34" s="46"/>
      <c r="CY34" s="46">
        <f t="shared" si="73"/>
        <v>0</v>
      </c>
      <c r="CZ34" s="46"/>
      <c r="DA34" s="46"/>
      <c r="DB34" s="46"/>
      <c r="DC34" s="46"/>
      <c r="DD34" s="46"/>
      <c r="DE34" s="46">
        <f t="shared" si="74"/>
        <v>0</v>
      </c>
      <c r="DF34" s="46"/>
      <c r="DG34" s="46"/>
      <c r="DH34" s="46"/>
      <c r="DI34" s="46"/>
      <c r="DJ34" s="46"/>
      <c r="DK34" s="46">
        <f t="shared" si="75"/>
        <v>0</v>
      </c>
      <c r="DL34" s="54"/>
      <c r="DM34" s="54"/>
      <c r="DN34" s="46"/>
      <c r="DO34" s="46"/>
      <c r="DP34" s="46"/>
      <c r="DQ34" s="46">
        <f t="shared" si="76"/>
        <v>0</v>
      </c>
      <c r="DR34" s="46"/>
      <c r="DS34" s="46"/>
      <c r="DT34" s="46"/>
      <c r="DU34" s="46"/>
      <c r="DV34" s="46"/>
      <c r="DW34" s="46">
        <f t="shared" si="77"/>
        <v>0</v>
      </c>
      <c r="DX34" s="51">
        <f t="shared" si="78"/>
        <v>0</v>
      </c>
      <c r="DY34" s="51">
        <f t="shared" si="79"/>
        <v>0</v>
      </c>
      <c r="DZ34" s="51">
        <f t="shared" si="80"/>
        <v>0</v>
      </c>
      <c r="EA34" s="51">
        <f t="shared" si="80"/>
        <v>0</v>
      </c>
      <c r="EB34" s="51">
        <f t="shared" si="81"/>
        <v>0</v>
      </c>
      <c r="EC34" s="51">
        <f t="shared" si="82"/>
        <v>0</v>
      </c>
      <c r="ED34" s="46"/>
      <c r="EE34" s="46"/>
      <c r="EF34" s="46"/>
      <c r="EG34" s="46"/>
      <c r="EH34" s="46"/>
      <c r="EI34" s="46">
        <f t="shared" si="113"/>
        <v>0</v>
      </c>
      <c r="EJ34" s="46"/>
      <c r="EK34" s="46"/>
      <c r="EL34" s="46"/>
      <c r="EM34" s="46"/>
      <c r="EN34" s="46"/>
      <c r="EO34" s="46">
        <f t="shared" si="114"/>
        <v>0</v>
      </c>
      <c r="EP34" s="46"/>
      <c r="EQ34" s="46"/>
      <c r="ER34" s="46"/>
      <c r="ES34" s="46"/>
      <c r="ET34" s="46"/>
      <c r="EU34" s="46">
        <f t="shared" si="115"/>
        <v>0</v>
      </c>
      <c r="EV34" s="46"/>
      <c r="EW34" s="46"/>
      <c r="EX34" s="46"/>
      <c r="EY34" s="46"/>
      <c r="EZ34" s="46"/>
      <c r="FA34" s="46">
        <f t="shared" si="83"/>
        <v>0</v>
      </c>
      <c r="FB34" s="46"/>
      <c r="FC34" s="46"/>
      <c r="FD34" s="46"/>
      <c r="FE34" s="46"/>
      <c r="FF34" s="46"/>
      <c r="FG34" s="46">
        <f>SUM(FB34:FF34)</f>
        <v>0</v>
      </c>
      <c r="FH34" s="46"/>
      <c r="FI34" s="46"/>
      <c r="FJ34" s="46"/>
      <c r="FK34" s="46"/>
      <c r="FL34" s="46"/>
      <c r="FM34" s="46">
        <f t="shared" si="85"/>
        <v>0</v>
      </c>
      <c r="FN34" s="46"/>
      <c r="FO34" s="46"/>
      <c r="FP34" s="46"/>
      <c r="FQ34" s="46"/>
      <c r="FR34" s="46"/>
      <c r="FS34" s="46">
        <f t="shared" si="107"/>
        <v>0</v>
      </c>
      <c r="FT34" s="46"/>
      <c r="FU34" s="46"/>
      <c r="FV34" s="46"/>
      <c r="FW34" s="46"/>
      <c r="FX34" s="46"/>
      <c r="FY34" s="46">
        <f>SUM(FT34:FX34)</f>
        <v>0</v>
      </c>
      <c r="FZ34" s="46"/>
      <c r="GA34" s="46"/>
      <c r="GB34" s="46"/>
      <c r="GC34" s="46"/>
      <c r="GD34" s="46"/>
      <c r="GE34" s="46">
        <f>SUM(FZ34:GD34)</f>
        <v>0</v>
      </c>
      <c r="GF34" s="49">
        <f t="shared" si="108"/>
        <v>0</v>
      </c>
      <c r="GG34" s="49">
        <f t="shared" si="109"/>
        <v>0</v>
      </c>
      <c r="GH34" s="49">
        <f t="shared" si="110"/>
        <v>0</v>
      </c>
      <c r="GI34" s="49">
        <f t="shared" si="111"/>
        <v>0</v>
      </c>
      <c r="GJ34" s="49">
        <f t="shared" si="88"/>
        <v>0</v>
      </c>
      <c r="GK34" s="49">
        <f t="shared" si="89"/>
        <v>0</v>
      </c>
      <c r="GL34" s="46"/>
      <c r="GM34" s="49">
        <f t="shared" si="90"/>
        <v>0</v>
      </c>
      <c r="GN34" s="49">
        <f t="shared" si="91"/>
        <v>0</v>
      </c>
      <c r="GO34" s="49">
        <f t="shared" si="92"/>
        <v>0</v>
      </c>
      <c r="GP34" s="49">
        <f t="shared" si="112"/>
        <v>0</v>
      </c>
      <c r="GQ34" s="49">
        <f t="shared" si="93"/>
        <v>0</v>
      </c>
      <c r="GR34" s="49">
        <f t="shared" si="94"/>
        <v>0</v>
      </c>
    </row>
    <row r="35" spans="1:200" s="43" customFormat="1">
      <c r="A35" s="43" t="s">
        <v>165</v>
      </c>
      <c r="B35" s="46"/>
      <c r="C35" s="46"/>
      <c r="D35" s="46"/>
      <c r="E35" s="46"/>
      <c r="F35" s="46"/>
      <c r="G35" s="46">
        <f>SUM(B35:F35)</f>
        <v>0</v>
      </c>
      <c r="H35" s="46"/>
      <c r="I35" s="46"/>
      <c r="J35" s="46"/>
      <c r="K35" s="46"/>
      <c r="L35" s="46"/>
      <c r="M35" s="46">
        <f>SUM(H35:L35)</f>
        <v>0</v>
      </c>
      <c r="N35" s="46"/>
      <c r="O35" s="46"/>
      <c r="P35" s="46"/>
      <c r="Q35" s="46"/>
      <c r="R35" s="46"/>
      <c r="S35" s="46">
        <f>SUM(N35:R35)</f>
        <v>0</v>
      </c>
      <c r="T35" s="46"/>
      <c r="U35" s="46"/>
      <c r="V35" s="46"/>
      <c r="W35" s="46"/>
      <c r="X35" s="46"/>
      <c r="Y35" s="46">
        <f>SUM(T35:X35)</f>
        <v>0</v>
      </c>
      <c r="Z35" s="46"/>
      <c r="AA35" s="46"/>
      <c r="AB35" s="46"/>
      <c r="AC35" s="46"/>
      <c r="AD35" s="46"/>
      <c r="AE35" s="46">
        <f>SUM(Z35:AD35)</f>
        <v>0</v>
      </c>
      <c r="AF35" s="46"/>
      <c r="AG35" s="46"/>
      <c r="AH35" s="46"/>
      <c r="AI35" s="46"/>
      <c r="AJ35" s="46"/>
      <c r="AK35" s="46">
        <f>SUM(AF35:AJ35)</f>
        <v>0</v>
      </c>
      <c r="AL35" s="46"/>
      <c r="AM35" s="46"/>
      <c r="AN35" s="46"/>
      <c r="AO35" s="46"/>
      <c r="AP35" s="46"/>
      <c r="AQ35" s="46">
        <f>SUM(AL35:AP35)</f>
        <v>0</v>
      </c>
      <c r="AR35" s="46"/>
      <c r="AS35" s="46"/>
      <c r="AT35" s="46"/>
      <c r="AU35" s="46"/>
      <c r="AV35" s="46"/>
      <c r="AW35" s="46">
        <f>SUM(AR35:AV35)</f>
        <v>0</v>
      </c>
      <c r="AX35" s="49">
        <f>SUM(AR35, AF35, Z35,T35,N35,H35,B35,AL35)</f>
        <v>0</v>
      </c>
      <c r="AY35" s="49">
        <f>SUM(AS35, AG35, AA35,U35,O35,I35,C35,AM35)</f>
        <v>0</v>
      </c>
      <c r="AZ35" s="49">
        <f>SUM(AT35, AH35, AB35,V35,P35,J35,D35,AN35)</f>
        <v>0</v>
      </c>
      <c r="BA35" s="49">
        <f>SUM(AU35, AI35,AC35,W35,Q35,K35,E35,AO35)</f>
        <v>0</v>
      </c>
      <c r="BB35" s="49">
        <f>SUM(F35,L35,R35,X35,AD35,AJ35,AP35,AV35)</f>
        <v>0</v>
      </c>
      <c r="BC35" s="49">
        <f>SUM(AX35:BB35)</f>
        <v>0</v>
      </c>
      <c r="BD35" s="46"/>
      <c r="BE35" s="46"/>
      <c r="BF35" s="46"/>
      <c r="BG35" s="46"/>
      <c r="BH35" s="46"/>
      <c r="BI35" s="46">
        <f>SUM(BD35:BH35)</f>
        <v>0</v>
      </c>
      <c r="BJ35" s="46"/>
      <c r="BK35" s="46"/>
      <c r="BL35" s="46"/>
      <c r="BM35" s="46"/>
      <c r="BN35" s="46"/>
      <c r="BO35" s="46">
        <f>SUM(BJ35:BN35)</f>
        <v>0</v>
      </c>
      <c r="BP35" s="46"/>
      <c r="BQ35" s="46"/>
      <c r="BR35" s="46"/>
      <c r="BS35" s="46"/>
      <c r="BT35" s="46"/>
      <c r="BU35" s="46">
        <f>SUM(BP35:BT35)</f>
        <v>0</v>
      </c>
      <c r="BV35" s="46"/>
      <c r="BW35" s="46"/>
      <c r="BX35" s="46"/>
      <c r="BY35" s="46"/>
      <c r="BZ35" s="46"/>
      <c r="CA35" s="46">
        <f>SUM(BV35:BZ35)</f>
        <v>0</v>
      </c>
      <c r="CB35" s="46"/>
      <c r="CC35" s="46"/>
      <c r="CD35" s="46"/>
      <c r="CE35" s="46"/>
      <c r="CF35" s="46"/>
      <c r="CG35" s="46">
        <f>SUM(CB35:CF35)</f>
        <v>0</v>
      </c>
      <c r="CH35" s="46"/>
      <c r="CI35" s="46"/>
      <c r="CJ35" s="46"/>
      <c r="CK35" s="46"/>
      <c r="CL35" s="46"/>
      <c r="CM35" s="46">
        <f>SUM(CH35:CL35)</f>
        <v>0</v>
      </c>
      <c r="CN35" s="46"/>
      <c r="CO35" s="46"/>
      <c r="CP35" s="46"/>
      <c r="CQ35" s="46"/>
      <c r="CR35" s="46"/>
      <c r="CS35" s="46">
        <f>SUM(CN35:CR35)</f>
        <v>0</v>
      </c>
      <c r="CT35" s="46"/>
      <c r="CU35" s="46"/>
      <c r="CV35" s="46"/>
      <c r="CW35" s="46"/>
      <c r="CX35" s="46"/>
      <c r="CY35" s="46">
        <f>SUM(CT35:CX35)</f>
        <v>0</v>
      </c>
      <c r="CZ35" s="46"/>
      <c r="DA35" s="46"/>
      <c r="DB35" s="46"/>
      <c r="DC35" s="46"/>
      <c r="DD35" s="46"/>
      <c r="DE35" s="46">
        <f>SUM(CZ35:DD35)</f>
        <v>0</v>
      </c>
      <c r="DF35" s="46"/>
      <c r="DG35" s="46"/>
      <c r="DH35" s="46"/>
      <c r="DI35" s="46"/>
      <c r="DJ35" s="46"/>
      <c r="DK35" s="46">
        <f>SUM(DF35:DJ35)</f>
        <v>0</v>
      </c>
      <c r="DL35" s="54"/>
      <c r="DM35" s="54"/>
      <c r="DN35" s="46"/>
      <c r="DO35" s="46"/>
      <c r="DP35" s="46"/>
      <c r="DQ35" s="46">
        <f>SUM(DL35:DP35)</f>
        <v>0</v>
      </c>
      <c r="DR35" s="46"/>
      <c r="DS35" s="46"/>
      <c r="DT35" s="46"/>
      <c r="DU35" s="46"/>
      <c r="DV35" s="46"/>
      <c r="DW35" s="46">
        <f>SUM(DR35:DV35)</f>
        <v>0</v>
      </c>
      <c r="DX35" s="51">
        <f>SUM(DR35,DL35,DF35,CZ35,CT35,CN35,CH35,CB35,BV35,BP35,BJ35,BD35)</f>
        <v>0</v>
      </c>
      <c r="DY35" s="51">
        <f>SUM(DS35,DM35,DG35,DA35,CU35,CO35,CI35,CC35,BW35,BQ35,BK35,BE35)</f>
        <v>0</v>
      </c>
      <c r="DZ35" s="51">
        <f>SUM(DT35,DN35,DH35,DB35,CV35,CP35,CJ35,CD35,BX35,BR35,BL35,BF35)</f>
        <v>0</v>
      </c>
      <c r="EA35" s="51">
        <f>SUM(DU35,DO35,DI35,DC35,CW35,CQ35,CK35,CE35,BY35,BS35,BM35,BG35)</f>
        <v>0</v>
      </c>
      <c r="EB35" s="51">
        <f>SUM(BH35,BN35,BT35,BZ35,CF35,CL35,CR35,CX35,DD35,DJ35,DP35,DV35)</f>
        <v>0</v>
      </c>
      <c r="EC35" s="51">
        <f>SUM(DX35:EB35)</f>
        <v>0</v>
      </c>
      <c r="ED35" s="46"/>
      <c r="EE35" s="46"/>
      <c r="EF35" s="414">
        <v>4376.6296085291997</v>
      </c>
      <c r="EG35" s="415">
        <v>19.8820266038</v>
      </c>
      <c r="EH35" s="46"/>
      <c r="EI35" s="46">
        <f>SUM(ED35:EH35)</f>
        <v>4396.5116351329998</v>
      </c>
      <c r="EJ35" s="46"/>
      <c r="EK35" s="46"/>
      <c r="EL35" s="46"/>
      <c r="EM35" s="46"/>
      <c r="EN35" s="46"/>
      <c r="EO35" s="46">
        <f>SUM(EJ35:EN35)</f>
        <v>0</v>
      </c>
      <c r="EP35" s="46"/>
      <c r="EQ35" s="331">
        <v>25.532956152800001</v>
      </c>
      <c r="ER35" s="332">
        <v>19.111132165657999</v>
      </c>
      <c r="ES35" s="333">
        <v>203.64681779899999</v>
      </c>
      <c r="ET35" s="46"/>
      <c r="EU35" s="46">
        <f>SUM(EP35:ET35)</f>
        <v>248.29090611745801</v>
      </c>
      <c r="EV35" s="46"/>
      <c r="EW35" s="378">
        <v>811.32554989389996</v>
      </c>
      <c r="EX35" s="46"/>
      <c r="EY35" s="70"/>
      <c r="EZ35" s="46"/>
      <c r="FA35" s="46">
        <f>SUM(EV35:EZ35)</f>
        <v>811.32554989389996</v>
      </c>
      <c r="FB35" s="46"/>
      <c r="FC35" s="46"/>
      <c r="FD35" s="46"/>
      <c r="FE35" s="440">
        <v>29.979582593770001</v>
      </c>
      <c r="FF35" s="46"/>
      <c r="FG35" s="46">
        <f>SUM(FB35:FF35)</f>
        <v>29.979582593770001</v>
      </c>
      <c r="FH35" s="46"/>
      <c r="FI35" s="251">
        <v>3076.51965036615</v>
      </c>
      <c r="FJ35" s="252">
        <v>2785.0091731348998</v>
      </c>
      <c r="FK35" s="253">
        <v>31.898126196500002</v>
      </c>
      <c r="FL35" s="46"/>
      <c r="FM35" s="46">
        <f>SUM(FH35:FL35)</f>
        <v>5893.4269496975503</v>
      </c>
      <c r="FN35" s="46"/>
      <c r="FO35" s="304">
        <v>2063.6986799770002</v>
      </c>
      <c r="FP35" s="305">
        <v>2815.7166372431998</v>
      </c>
      <c r="FQ35" s="306">
        <v>715.16499559670001</v>
      </c>
      <c r="FR35" s="46"/>
      <c r="FS35" s="46">
        <f>SUM(FN35:FR35)</f>
        <v>5594.5803128169009</v>
      </c>
      <c r="FT35" s="46"/>
      <c r="FU35" s="352">
        <v>933855.29382438597</v>
      </c>
      <c r="FV35" s="353">
        <v>161535.16682179301</v>
      </c>
      <c r="FW35" s="354">
        <v>16007.1016681499</v>
      </c>
      <c r="FX35" s="46"/>
      <c r="FY35" s="46">
        <f>SUM(FT35:FX35)</f>
        <v>1111397.562314329</v>
      </c>
      <c r="FZ35" s="46"/>
      <c r="GA35" s="227">
        <v>440379.48007459298</v>
      </c>
      <c r="GB35" s="228">
        <v>101694.870172116</v>
      </c>
      <c r="GC35" s="229">
        <v>4567.9081611284</v>
      </c>
      <c r="GD35" s="46"/>
      <c r="GE35" s="46">
        <f>SUM(FZ35:GD35)</f>
        <v>546642.25840783736</v>
      </c>
      <c r="GF35" s="49">
        <f>SUM(FZ35,FT35,FN35,FH35,FB35,EV35,EP35,EJ35,ED35)</f>
        <v>0</v>
      </c>
      <c r="GG35" s="49">
        <f>SUM(GA35,FU35,FO35,FI35,FC35,EW35,EQ35,EK35,EE35)</f>
        <v>1380211.8507353689</v>
      </c>
      <c r="GH35" s="49">
        <f>SUM(GB35,FV35,FP35,FJ35,FD35,EX35,ER35,EL35,EF35)</f>
        <v>273226.50354498206</v>
      </c>
      <c r="GI35" s="49">
        <f>SUM(GC35,FW35,FQ35,FK35,FE35,EY35,ES35,EM35,EG35)</f>
        <v>21575.581378068066</v>
      </c>
      <c r="GJ35" s="49">
        <f>SUM(EH35,EN35,ET35,EZ35,FF35,FL35,FR35,FX35,GD35)</f>
        <v>0</v>
      </c>
      <c r="GK35" s="49">
        <f>SUM(GF35:GJ35)</f>
        <v>1675013.935658419</v>
      </c>
      <c r="GL35" s="46"/>
      <c r="GM35" s="49">
        <f t="shared" ref="GM35:GR35" si="118">SUM(GF35,DX35,AX35)</f>
        <v>0</v>
      </c>
      <c r="GN35" s="49">
        <f t="shared" si="118"/>
        <v>1380211.8507353689</v>
      </c>
      <c r="GO35" s="49">
        <f t="shared" si="118"/>
        <v>273226.50354498206</v>
      </c>
      <c r="GP35" s="49">
        <f t="shared" si="118"/>
        <v>21575.581378068066</v>
      </c>
      <c r="GQ35" s="49">
        <f t="shared" si="118"/>
        <v>0</v>
      </c>
      <c r="GR35" s="49">
        <f t="shared" si="118"/>
        <v>1675013.935658419</v>
      </c>
    </row>
    <row r="36" spans="1:200" s="43" customFormat="1">
      <c r="A36" s="43" t="s">
        <v>85</v>
      </c>
      <c r="B36" s="46"/>
      <c r="C36" s="46"/>
      <c r="D36" s="46"/>
      <c r="E36" s="46"/>
      <c r="F36" s="46"/>
      <c r="G36" s="46">
        <f t="shared" si="95"/>
        <v>0</v>
      </c>
      <c r="H36" s="46"/>
      <c r="I36" s="46"/>
      <c r="J36" s="46"/>
      <c r="K36" s="46"/>
      <c r="L36" s="46"/>
      <c r="M36" s="46">
        <f t="shared" si="96"/>
        <v>0</v>
      </c>
      <c r="N36" s="46"/>
      <c r="O36" s="46"/>
      <c r="P36" s="46"/>
      <c r="Q36" s="46"/>
      <c r="R36" s="46"/>
      <c r="S36" s="46">
        <f t="shared" si="97"/>
        <v>0</v>
      </c>
      <c r="T36" s="46"/>
      <c r="U36" s="46"/>
      <c r="V36" s="46"/>
      <c r="W36" s="46"/>
      <c r="X36" s="46"/>
      <c r="Y36" s="46">
        <f t="shared" si="98"/>
        <v>0</v>
      </c>
      <c r="Z36" s="46"/>
      <c r="AA36" s="46"/>
      <c r="AB36" s="46"/>
      <c r="AC36" s="46"/>
      <c r="AD36" s="46"/>
      <c r="AE36" s="46">
        <f t="shared" si="99"/>
        <v>0</v>
      </c>
      <c r="AF36" s="46"/>
      <c r="AG36" s="46"/>
      <c r="AH36" s="46"/>
      <c r="AI36" s="46"/>
      <c r="AJ36" s="46"/>
      <c r="AK36" s="46">
        <f t="shared" si="100"/>
        <v>0</v>
      </c>
      <c r="AL36" s="46"/>
      <c r="AM36" s="46"/>
      <c r="AN36" s="46"/>
      <c r="AO36" s="46"/>
      <c r="AP36" s="46"/>
      <c r="AQ36" s="46">
        <f t="shared" si="101"/>
        <v>0</v>
      </c>
      <c r="AR36" s="46"/>
      <c r="AS36" s="46"/>
      <c r="AT36" s="46"/>
      <c r="AU36" s="46"/>
      <c r="AV36" s="46"/>
      <c r="AW36" s="46">
        <f t="shared" si="102"/>
        <v>0</v>
      </c>
      <c r="AX36" s="49">
        <f t="shared" si="103"/>
        <v>0</v>
      </c>
      <c r="AY36" s="49">
        <f t="shared" si="104"/>
        <v>0</v>
      </c>
      <c r="AZ36" s="49">
        <f t="shared" si="105"/>
        <v>0</v>
      </c>
      <c r="BA36" s="49">
        <f t="shared" si="106"/>
        <v>0</v>
      </c>
      <c r="BB36" s="49">
        <f t="shared" si="64"/>
        <v>0</v>
      </c>
      <c r="BC36" s="49">
        <f t="shared" si="65"/>
        <v>0</v>
      </c>
      <c r="BD36" s="46"/>
      <c r="BE36" s="46"/>
      <c r="BF36" s="46"/>
      <c r="BG36" s="46"/>
      <c r="BH36" s="46"/>
      <c r="BI36" s="46">
        <f t="shared" si="66"/>
        <v>0</v>
      </c>
      <c r="BJ36" s="46"/>
      <c r="BK36" s="46"/>
      <c r="BL36" s="46"/>
      <c r="BM36" s="46"/>
      <c r="BN36" s="46"/>
      <c r="BO36" s="46">
        <f t="shared" si="67"/>
        <v>0</v>
      </c>
      <c r="BP36" s="46"/>
      <c r="BQ36" s="48"/>
      <c r="BR36" s="46"/>
      <c r="BS36" s="46"/>
      <c r="BT36" s="46"/>
      <c r="BU36" s="46">
        <f t="shared" si="68"/>
        <v>0</v>
      </c>
      <c r="BV36" s="46"/>
      <c r="BW36" s="46"/>
      <c r="BX36" s="46"/>
      <c r="BY36" s="46"/>
      <c r="BZ36" s="46"/>
      <c r="CA36" s="46">
        <f t="shared" si="69"/>
        <v>0</v>
      </c>
      <c r="CB36" s="46"/>
      <c r="CC36" s="46"/>
      <c r="CD36" s="46"/>
      <c r="CE36" s="46"/>
      <c r="CF36" s="46"/>
      <c r="CG36" s="46">
        <f t="shared" si="70"/>
        <v>0</v>
      </c>
      <c r="CH36" s="46"/>
      <c r="CI36" s="627">
        <v>958.16479435912004</v>
      </c>
      <c r="CJ36" s="628">
        <v>3764.2821288751602</v>
      </c>
      <c r="CK36" s="629">
        <v>9299.9869290528804</v>
      </c>
      <c r="CL36" s="46"/>
      <c r="CM36" s="46">
        <f t="shared" si="71"/>
        <v>14022.43385228716</v>
      </c>
      <c r="CN36" s="46"/>
      <c r="CO36" s="566">
        <v>32.879508342939999</v>
      </c>
      <c r="CP36" s="567">
        <v>324.32847308907998</v>
      </c>
      <c r="CQ36" s="568">
        <v>774.90831616926005</v>
      </c>
      <c r="CR36" s="46"/>
      <c r="CS36" s="46">
        <f t="shared" si="72"/>
        <v>1132.1162976012802</v>
      </c>
      <c r="CT36" s="46"/>
      <c r="CU36" s="710">
        <v>50.931715916210003</v>
      </c>
      <c r="CV36" s="711">
        <v>1013.36052340038</v>
      </c>
      <c r="CW36" s="712">
        <v>83.982923651500002</v>
      </c>
      <c r="CX36" s="46"/>
      <c r="CY36" s="46">
        <f t="shared" si="73"/>
        <v>1148.2751629680899</v>
      </c>
      <c r="CZ36" s="46"/>
      <c r="DA36" s="46"/>
      <c r="DB36" s="46"/>
      <c r="DC36" s="46"/>
      <c r="DD36" s="46"/>
      <c r="DE36" s="46">
        <f t="shared" si="74"/>
        <v>0</v>
      </c>
      <c r="DF36" s="46"/>
      <c r="DG36" s="46"/>
      <c r="DH36" s="46"/>
      <c r="DI36" s="46"/>
      <c r="DJ36" s="46"/>
      <c r="DK36" s="46">
        <f t="shared" si="75"/>
        <v>0</v>
      </c>
      <c r="DL36" s="46"/>
      <c r="DM36" s="46"/>
      <c r="DN36" s="46"/>
      <c r="DO36" s="46"/>
      <c r="DP36" s="46"/>
      <c r="DQ36" s="46">
        <f t="shared" si="76"/>
        <v>0</v>
      </c>
      <c r="DR36" s="46"/>
      <c r="DS36" s="46"/>
      <c r="DT36" s="46"/>
      <c r="DU36" s="46"/>
      <c r="DV36" s="46"/>
      <c r="DW36" s="46">
        <f t="shared" si="77"/>
        <v>0</v>
      </c>
      <c r="DX36" s="51">
        <f t="shared" si="78"/>
        <v>0</v>
      </c>
      <c r="DY36" s="51">
        <f t="shared" si="79"/>
        <v>1041.97601861827</v>
      </c>
      <c r="DZ36" s="51">
        <f t="shared" si="80"/>
        <v>5101.9711253646201</v>
      </c>
      <c r="EA36" s="51">
        <f t="shared" si="80"/>
        <v>10158.87816887364</v>
      </c>
      <c r="EB36" s="51">
        <f t="shared" si="81"/>
        <v>0</v>
      </c>
      <c r="EC36" s="51">
        <f t="shared" si="82"/>
        <v>16302.82531285653</v>
      </c>
      <c r="ED36" s="46"/>
      <c r="EE36" s="46"/>
      <c r="EF36" s="46"/>
      <c r="EG36" s="46"/>
      <c r="EH36" s="46"/>
      <c r="EI36" s="46">
        <f t="shared" si="113"/>
        <v>0</v>
      </c>
      <c r="EJ36" s="46"/>
      <c r="EK36" s="46"/>
      <c r="EL36" s="46"/>
      <c r="EM36" s="46"/>
      <c r="EN36" s="46"/>
      <c r="EO36" s="46">
        <f t="shared" si="114"/>
        <v>0</v>
      </c>
      <c r="EP36" s="46"/>
      <c r="EQ36" s="46"/>
      <c r="ER36" s="46"/>
      <c r="ES36" s="46"/>
      <c r="ET36" s="46"/>
      <c r="EU36" s="46">
        <f t="shared" si="115"/>
        <v>0</v>
      </c>
      <c r="EV36" s="46"/>
      <c r="EW36" s="46"/>
      <c r="EX36" s="46"/>
      <c r="EY36" s="46"/>
      <c r="EZ36" s="46"/>
      <c r="FA36" s="46">
        <f t="shared" si="83"/>
        <v>0</v>
      </c>
      <c r="FB36" s="46"/>
      <c r="FC36" s="46"/>
      <c r="FD36" s="46"/>
      <c r="FE36" s="46"/>
      <c r="FF36" s="46"/>
      <c r="FG36" s="46">
        <f t="shared" si="84"/>
        <v>0</v>
      </c>
      <c r="FH36" s="46"/>
      <c r="FI36" s="46"/>
      <c r="FJ36" s="46"/>
      <c r="FK36" s="46"/>
      <c r="FL36" s="46"/>
      <c r="FM36" s="46">
        <f t="shared" si="85"/>
        <v>0</v>
      </c>
      <c r="FN36" s="46"/>
      <c r="FO36" s="46"/>
      <c r="FP36" s="46"/>
      <c r="FQ36" s="46"/>
      <c r="FR36" s="46"/>
      <c r="FS36" s="46">
        <f t="shared" si="107"/>
        <v>0</v>
      </c>
      <c r="FT36" s="46"/>
      <c r="FU36" s="46"/>
      <c r="FV36" s="70"/>
      <c r="FW36" s="46"/>
      <c r="FX36" s="46"/>
      <c r="FY36" s="46">
        <f t="shared" si="86"/>
        <v>0</v>
      </c>
      <c r="FZ36" s="46"/>
      <c r="GA36" s="46"/>
      <c r="GB36" s="46"/>
      <c r="GC36" s="46"/>
      <c r="GD36" s="46"/>
      <c r="GE36" s="46">
        <f t="shared" si="87"/>
        <v>0</v>
      </c>
      <c r="GF36" s="49">
        <f t="shared" si="108"/>
        <v>0</v>
      </c>
      <c r="GG36" s="49">
        <f t="shared" si="109"/>
        <v>0</v>
      </c>
      <c r="GH36" s="49">
        <f t="shared" si="110"/>
        <v>0</v>
      </c>
      <c r="GI36" s="49">
        <f t="shared" si="111"/>
        <v>0</v>
      </c>
      <c r="GJ36" s="49">
        <f t="shared" si="88"/>
        <v>0</v>
      </c>
      <c r="GK36" s="49">
        <f t="shared" si="89"/>
        <v>0</v>
      </c>
      <c r="GL36" s="46"/>
      <c r="GM36" s="49">
        <f t="shared" si="90"/>
        <v>0</v>
      </c>
      <c r="GN36" s="49">
        <f t="shared" si="91"/>
        <v>1041.97601861827</v>
      </c>
      <c r="GO36" s="49">
        <f t="shared" si="92"/>
        <v>5101.9711253646201</v>
      </c>
      <c r="GP36" s="49">
        <f t="shared" si="112"/>
        <v>10158.87816887364</v>
      </c>
      <c r="GQ36" s="49">
        <f t="shared" si="93"/>
        <v>0</v>
      </c>
      <c r="GR36" s="49">
        <f t="shared" si="94"/>
        <v>16302.82531285653</v>
      </c>
    </row>
    <row r="37" spans="1:200" s="43" customFormat="1">
      <c r="A37" s="43" t="s">
        <v>126</v>
      </c>
      <c r="B37" s="46"/>
      <c r="C37" s="46"/>
      <c r="D37" s="46"/>
      <c r="E37" s="46"/>
      <c r="F37" s="46"/>
      <c r="G37" s="46">
        <f t="shared" si="95"/>
        <v>0</v>
      </c>
      <c r="H37" s="46"/>
      <c r="I37" s="46"/>
      <c r="J37" s="46"/>
      <c r="K37" s="46"/>
      <c r="L37" s="46"/>
      <c r="M37" s="46">
        <f t="shared" si="96"/>
        <v>0</v>
      </c>
      <c r="N37" s="46"/>
      <c r="O37" s="46"/>
      <c r="P37" s="46"/>
      <c r="Q37" s="46"/>
      <c r="R37" s="46"/>
      <c r="S37" s="46">
        <f t="shared" si="97"/>
        <v>0</v>
      </c>
      <c r="T37" s="46"/>
      <c r="U37" s="46"/>
      <c r="V37" s="46"/>
      <c r="W37" s="46"/>
      <c r="X37" s="46"/>
      <c r="Y37" s="46">
        <f t="shared" si="98"/>
        <v>0</v>
      </c>
      <c r="Z37" s="46"/>
      <c r="AA37" s="46"/>
      <c r="AB37" s="46"/>
      <c r="AC37" s="46"/>
      <c r="AD37" s="46"/>
      <c r="AE37" s="46">
        <f t="shared" si="99"/>
        <v>0</v>
      </c>
      <c r="AF37" s="46"/>
      <c r="AG37" s="46"/>
      <c r="AH37" s="46"/>
      <c r="AI37" s="46"/>
      <c r="AJ37" s="46"/>
      <c r="AK37" s="46">
        <f t="shared" si="100"/>
        <v>0</v>
      </c>
      <c r="AL37" s="46"/>
      <c r="AM37" s="46"/>
      <c r="AN37" s="46"/>
      <c r="AO37" s="46"/>
      <c r="AP37" s="46"/>
      <c r="AQ37" s="46">
        <f t="shared" si="101"/>
        <v>0</v>
      </c>
      <c r="AR37" s="46"/>
      <c r="AS37" s="46"/>
      <c r="AT37" s="46"/>
      <c r="AU37" s="46"/>
      <c r="AV37" s="46"/>
      <c r="AW37" s="46">
        <f t="shared" si="102"/>
        <v>0</v>
      </c>
      <c r="AX37" s="49">
        <f t="shared" si="103"/>
        <v>0</v>
      </c>
      <c r="AY37" s="49">
        <f t="shared" si="104"/>
        <v>0</v>
      </c>
      <c r="AZ37" s="49">
        <f t="shared" si="105"/>
        <v>0</v>
      </c>
      <c r="BA37" s="49">
        <f t="shared" si="106"/>
        <v>0</v>
      </c>
      <c r="BB37" s="49">
        <f t="shared" si="64"/>
        <v>0</v>
      </c>
      <c r="BC37" s="49">
        <f t="shared" si="65"/>
        <v>0</v>
      </c>
      <c r="BD37" s="46"/>
      <c r="BE37" s="46"/>
      <c r="BF37" s="46"/>
      <c r="BG37" s="46"/>
      <c r="BH37" s="46"/>
      <c r="BI37" s="46">
        <f t="shared" si="66"/>
        <v>0</v>
      </c>
      <c r="BJ37" s="46"/>
      <c r="BK37" s="46"/>
      <c r="BL37" s="46"/>
      <c r="BM37" s="46"/>
      <c r="BN37" s="46"/>
      <c r="BO37" s="46">
        <f t="shared" si="67"/>
        <v>0</v>
      </c>
      <c r="BP37" s="46"/>
      <c r="BQ37" s="46"/>
      <c r="BR37" s="46"/>
      <c r="BS37" s="46"/>
      <c r="BT37" s="46"/>
      <c r="BU37" s="46">
        <f t="shared" si="68"/>
        <v>0</v>
      </c>
      <c r="BV37" s="46"/>
      <c r="BW37" s="46"/>
      <c r="BX37" s="46"/>
      <c r="BY37" s="46"/>
      <c r="BZ37" s="46"/>
      <c r="CA37" s="46">
        <f t="shared" si="69"/>
        <v>0</v>
      </c>
      <c r="CB37" s="46"/>
      <c r="CC37" s="46"/>
      <c r="CD37" s="46"/>
      <c r="CE37" s="46"/>
      <c r="CF37" s="46"/>
      <c r="CG37" s="46">
        <f t="shared" si="70"/>
        <v>0</v>
      </c>
      <c r="CH37" s="46"/>
      <c r="CI37" s="46"/>
      <c r="CJ37" s="46"/>
      <c r="CK37" s="46"/>
      <c r="CL37" s="46"/>
      <c r="CM37" s="46">
        <f t="shared" si="71"/>
        <v>0</v>
      </c>
      <c r="CN37" s="46"/>
      <c r="CO37" s="46"/>
      <c r="CP37" s="46"/>
      <c r="CQ37" s="46"/>
      <c r="CR37" s="46"/>
      <c r="CS37" s="46">
        <f t="shared" si="72"/>
        <v>0</v>
      </c>
      <c r="CT37" s="46"/>
      <c r="CU37" s="46"/>
      <c r="CV37" s="46"/>
      <c r="CW37" s="46"/>
      <c r="CX37" s="46"/>
      <c r="CY37" s="46">
        <f t="shared" si="73"/>
        <v>0</v>
      </c>
      <c r="CZ37" s="46"/>
      <c r="DA37" s="46"/>
      <c r="DB37" s="46"/>
      <c r="DC37" s="46"/>
      <c r="DD37" s="46"/>
      <c r="DE37" s="46">
        <f t="shared" si="74"/>
        <v>0</v>
      </c>
      <c r="DF37" s="46"/>
      <c r="DG37" s="46"/>
      <c r="DH37" s="46"/>
      <c r="DI37" s="46"/>
      <c r="DJ37" s="46"/>
      <c r="DK37" s="46">
        <f t="shared" si="75"/>
        <v>0</v>
      </c>
      <c r="DL37" s="46"/>
      <c r="DM37" s="46"/>
      <c r="DN37" s="46"/>
      <c r="DO37" s="46"/>
      <c r="DP37" s="46"/>
      <c r="DQ37" s="46">
        <f t="shared" si="76"/>
        <v>0</v>
      </c>
      <c r="DR37" s="46"/>
      <c r="DS37" s="46"/>
      <c r="DT37" s="46"/>
      <c r="DU37" s="46"/>
      <c r="DV37" s="46"/>
      <c r="DW37" s="46">
        <f t="shared" si="77"/>
        <v>0</v>
      </c>
      <c r="DX37" s="51">
        <f t="shared" si="78"/>
        <v>0</v>
      </c>
      <c r="DY37" s="51">
        <f t="shared" si="79"/>
        <v>0</v>
      </c>
      <c r="DZ37" s="51">
        <f t="shared" si="80"/>
        <v>0</v>
      </c>
      <c r="EA37" s="51">
        <f t="shared" si="80"/>
        <v>0</v>
      </c>
      <c r="EB37" s="51">
        <f t="shared" si="81"/>
        <v>0</v>
      </c>
      <c r="EC37" s="51">
        <f t="shared" si="82"/>
        <v>0</v>
      </c>
      <c r="ED37" s="46"/>
      <c r="EE37" s="47"/>
      <c r="EF37" s="47"/>
      <c r="EG37" s="47"/>
      <c r="EH37" s="46"/>
      <c r="EI37" s="46">
        <f t="shared" si="113"/>
        <v>0</v>
      </c>
      <c r="EJ37" s="46"/>
      <c r="EK37" s="46"/>
      <c r="EL37" s="46"/>
      <c r="EM37" s="46"/>
      <c r="EN37" s="46"/>
      <c r="EO37" s="46">
        <f t="shared" si="114"/>
        <v>0</v>
      </c>
      <c r="EP37" s="46"/>
      <c r="EQ37" s="46"/>
      <c r="ER37" s="46"/>
      <c r="ES37" s="46"/>
      <c r="ET37" s="46"/>
      <c r="EU37" s="46">
        <f t="shared" si="115"/>
        <v>0</v>
      </c>
      <c r="EV37" s="52"/>
      <c r="EW37" s="48"/>
      <c r="EX37" s="48"/>
      <c r="EY37" s="48"/>
      <c r="EZ37" s="46"/>
      <c r="FA37" s="46">
        <f>SUM(EV37:EZ37)</f>
        <v>0</v>
      </c>
      <c r="FB37" s="46"/>
      <c r="FC37" s="46"/>
      <c r="FD37" s="46"/>
      <c r="FE37" s="46"/>
      <c r="FF37" s="46"/>
      <c r="FG37" s="46">
        <f>SUM(FB37:FF37)</f>
        <v>0</v>
      </c>
      <c r="FH37" s="46"/>
      <c r="FI37" s="48"/>
      <c r="FJ37" s="46"/>
      <c r="FK37" s="46"/>
      <c r="FL37" s="46"/>
      <c r="FM37" s="46">
        <f t="shared" si="85"/>
        <v>0</v>
      </c>
      <c r="FN37" s="47"/>
      <c r="FO37" s="47"/>
      <c r="FP37" s="47"/>
      <c r="FQ37" s="48"/>
      <c r="FR37" s="48"/>
      <c r="FS37" s="46">
        <f>SUM(FN37:FR37)</f>
        <v>0</v>
      </c>
      <c r="FT37" s="48"/>
      <c r="FU37" s="44"/>
      <c r="FV37" s="44"/>
      <c r="FW37" s="70"/>
      <c r="FX37" s="48"/>
      <c r="FY37" s="46">
        <f>SUM(FT37:FX37)</f>
        <v>0</v>
      </c>
      <c r="FZ37" s="46"/>
      <c r="GA37" s="48"/>
      <c r="GB37" s="47"/>
      <c r="GC37" s="47"/>
      <c r="GD37" s="48"/>
      <c r="GE37" s="46">
        <f>SUM(FZ37:GD37)</f>
        <v>0</v>
      </c>
      <c r="GF37" s="49">
        <f t="shared" si="108"/>
        <v>0</v>
      </c>
      <c r="GG37" s="49">
        <f t="shared" si="109"/>
        <v>0</v>
      </c>
      <c r="GH37" s="49">
        <f t="shared" si="110"/>
        <v>0</v>
      </c>
      <c r="GI37" s="49">
        <f t="shared" si="111"/>
        <v>0</v>
      </c>
      <c r="GJ37" s="49">
        <f t="shared" si="88"/>
        <v>0</v>
      </c>
      <c r="GK37" s="49">
        <f t="shared" si="89"/>
        <v>0</v>
      </c>
      <c r="GL37" s="46"/>
      <c r="GM37" s="49">
        <f t="shared" si="90"/>
        <v>0</v>
      </c>
      <c r="GN37" s="49">
        <f t="shared" si="91"/>
        <v>0</v>
      </c>
      <c r="GO37" s="49">
        <f t="shared" si="92"/>
        <v>0</v>
      </c>
      <c r="GP37" s="49">
        <f t="shared" si="112"/>
        <v>0</v>
      </c>
      <c r="GQ37" s="49">
        <f t="shared" si="93"/>
        <v>0</v>
      </c>
      <c r="GR37" s="49">
        <f t="shared" si="94"/>
        <v>0</v>
      </c>
    </row>
    <row r="38" spans="1:200" s="43" customFormat="1">
      <c r="A38" s="43" t="s">
        <v>94</v>
      </c>
      <c r="B38" s="46"/>
      <c r="C38" s="46"/>
      <c r="D38" s="46"/>
      <c r="E38" s="46"/>
      <c r="F38" s="46"/>
      <c r="G38" s="46">
        <f t="shared" si="95"/>
        <v>0</v>
      </c>
      <c r="H38" s="46"/>
      <c r="I38" s="46"/>
      <c r="J38" s="46"/>
      <c r="K38" s="46"/>
      <c r="L38" s="46"/>
      <c r="M38" s="46">
        <f t="shared" si="96"/>
        <v>0</v>
      </c>
      <c r="N38" s="46"/>
      <c r="O38" s="46"/>
      <c r="P38" s="46"/>
      <c r="Q38" s="46"/>
      <c r="R38" s="46"/>
      <c r="S38" s="46">
        <f t="shared" si="97"/>
        <v>0</v>
      </c>
      <c r="T38" s="46"/>
      <c r="U38" s="46"/>
      <c r="V38" s="46"/>
      <c r="W38" s="46"/>
      <c r="X38" s="46"/>
      <c r="Y38" s="46">
        <f t="shared" si="98"/>
        <v>0</v>
      </c>
      <c r="Z38" s="46"/>
      <c r="AA38" s="46"/>
      <c r="AB38" s="46"/>
      <c r="AC38" s="46"/>
      <c r="AD38" s="46"/>
      <c r="AE38" s="46">
        <f t="shared" si="99"/>
        <v>0</v>
      </c>
      <c r="AF38" s="46"/>
      <c r="AG38" s="46"/>
      <c r="AH38" s="46"/>
      <c r="AI38" s="46"/>
      <c r="AJ38" s="46"/>
      <c r="AK38" s="46">
        <f t="shared" si="100"/>
        <v>0</v>
      </c>
      <c r="AL38" s="46"/>
      <c r="AM38" s="46"/>
      <c r="AN38" s="46"/>
      <c r="AO38" s="46"/>
      <c r="AP38" s="46"/>
      <c r="AQ38" s="46">
        <f t="shared" si="101"/>
        <v>0</v>
      </c>
      <c r="AR38" s="46"/>
      <c r="AS38" s="46"/>
      <c r="AT38" s="46"/>
      <c r="AU38" s="46"/>
      <c r="AV38" s="46"/>
      <c r="AW38" s="46">
        <f t="shared" si="102"/>
        <v>0</v>
      </c>
      <c r="AX38" s="49">
        <f t="shared" si="103"/>
        <v>0</v>
      </c>
      <c r="AY38" s="49">
        <f t="shared" si="104"/>
        <v>0</v>
      </c>
      <c r="AZ38" s="49">
        <f t="shared" si="105"/>
        <v>0</v>
      </c>
      <c r="BA38" s="49">
        <f t="shared" si="106"/>
        <v>0</v>
      </c>
      <c r="BB38" s="49">
        <f t="shared" si="64"/>
        <v>0</v>
      </c>
      <c r="BC38" s="49">
        <f t="shared" si="65"/>
        <v>0</v>
      </c>
      <c r="BD38" s="46"/>
      <c r="BE38" s="46"/>
      <c r="BF38" s="46"/>
      <c r="BG38" s="46"/>
      <c r="BH38" s="46"/>
      <c r="BI38" s="46">
        <f t="shared" si="66"/>
        <v>0</v>
      </c>
      <c r="BJ38" s="46"/>
      <c r="BK38" s="46"/>
      <c r="BL38" s="46"/>
      <c r="BM38" s="46"/>
      <c r="BN38" s="46"/>
      <c r="BO38" s="46">
        <f t="shared" si="67"/>
        <v>0</v>
      </c>
      <c r="BP38" s="46"/>
      <c r="BQ38" s="46"/>
      <c r="BR38" s="46"/>
      <c r="BS38" s="46"/>
      <c r="BT38" s="46"/>
      <c r="BU38" s="46">
        <f t="shared" si="68"/>
        <v>0</v>
      </c>
      <c r="BV38" s="46"/>
      <c r="BW38" s="46"/>
      <c r="BX38" s="46"/>
      <c r="BY38" s="46"/>
      <c r="BZ38" s="46"/>
      <c r="CA38" s="46">
        <f t="shared" si="69"/>
        <v>0</v>
      </c>
      <c r="CB38" s="46"/>
      <c r="CC38" s="46"/>
      <c r="CD38" s="46"/>
      <c r="CE38" s="46"/>
      <c r="CF38" s="46"/>
      <c r="CG38" s="46">
        <f t="shared" si="70"/>
        <v>0</v>
      </c>
      <c r="CH38" s="46"/>
      <c r="CI38" s="46"/>
      <c r="CJ38" s="46"/>
      <c r="CK38" s="46"/>
      <c r="CL38" s="46"/>
      <c r="CM38" s="46">
        <f t="shared" si="71"/>
        <v>0</v>
      </c>
      <c r="CN38" s="46"/>
      <c r="CO38" s="46"/>
      <c r="CP38" s="46"/>
      <c r="CQ38" s="46"/>
      <c r="CR38" s="46"/>
      <c r="CS38" s="46">
        <f t="shared" si="72"/>
        <v>0</v>
      </c>
      <c r="CT38" s="46"/>
      <c r="CU38" s="46"/>
      <c r="CV38" s="46"/>
      <c r="CW38" s="46"/>
      <c r="CX38" s="46"/>
      <c r="CY38" s="46">
        <f t="shared" si="73"/>
        <v>0</v>
      </c>
      <c r="CZ38" s="46"/>
      <c r="DA38" s="46"/>
      <c r="DB38" s="46"/>
      <c r="DC38" s="46"/>
      <c r="DD38" s="46"/>
      <c r="DE38" s="46">
        <f t="shared" si="74"/>
        <v>0</v>
      </c>
      <c r="DF38" s="46"/>
      <c r="DG38" s="46"/>
      <c r="DH38" s="46"/>
      <c r="DI38" s="46"/>
      <c r="DJ38" s="46"/>
      <c r="DK38" s="46">
        <f t="shared" si="75"/>
        <v>0</v>
      </c>
      <c r="DL38" s="46"/>
      <c r="DM38" s="46"/>
      <c r="DN38" s="46"/>
      <c r="DO38" s="46"/>
      <c r="DP38" s="46"/>
      <c r="DQ38" s="46">
        <f t="shared" si="76"/>
        <v>0</v>
      </c>
      <c r="DR38" s="46"/>
      <c r="DS38" s="46"/>
      <c r="DT38" s="46"/>
      <c r="DU38" s="46"/>
      <c r="DV38" s="46"/>
      <c r="DW38" s="46">
        <f t="shared" si="77"/>
        <v>0</v>
      </c>
      <c r="DX38" s="51">
        <f t="shared" si="78"/>
        <v>0</v>
      </c>
      <c r="DY38" s="51">
        <f t="shared" si="79"/>
        <v>0</v>
      </c>
      <c r="DZ38" s="51">
        <f t="shared" si="80"/>
        <v>0</v>
      </c>
      <c r="EA38" s="51">
        <f t="shared" si="80"/>
        <v>0</v>
      </c>
      <c r="EB38" s="51">
        <f t="shared" si="81"/>
        <v>0</v>
      </c>
      <c r="EC38" s="51">
        <f t="shared" si="82"/>
        <v>0</v>
      </c>
      <c r="ED38" s="46"/>
      <c r="EE38" s="46"/>
      <c r="EF38" s="46"/>
      <c r="EG38" s="46"/>
      <c r="EH38" s="46"/>
      <c r="EI38" s="46">
        <f t="shared" si="113"/>
        <v>0</v>
      </c>
      <c r="EJ38" s="46"/>
      <c r="EK38" s="46"/>
      <c r="EL38" s="46"/>
      <c r="EM38" s="46"/>
      <c r="EN38" s="46"/>
      <c r="EO38" s="46">
        <f t="shared" si="114"/>
        <v>0</v>
      </c>
      <c r="EP38" s="46"/>
      <c r="EQ38" s="46"/>
      <c r="ER38" s="46"/>
      <c r="ES38" s="46"/>
      <c r="ET38" s="46"/>
      <c r="EU38" s="46">
        <f t="shared" si="115"/>
        <v>0</v>
      </c>
      <c r="EV38" s="46"/>
      <c r="EW38" s="46"/>
      <c r="EX38" s="46"/>
      <c r="EY38" s="46"/>
      <c r="EZ38" s="46"/>
      <c r="FA38" s="46">
        <f t="shared" si="83"/>
        <v>0</v>
      </c>
      <c r="FB38" s="46"/>
      <c r="FC38" s="46"/>
      <c r="FD38" s="46"/>
      <c r="FE38" s="46"/>
      <c r="FF38" s="46"/>
      <c r="FG38" s="46">
        <f t="shared" si="84"/>
        <v>0</v>
      </c>
      <c r="FH38" s="46"/>
      <c r="FI38" s="46"/>
      <c r="FJ38" s="46"/>
      <c r="FK38" s="46"/>
      <c r="FL38" s="46"/>
      <c r="FM38" s="46">
        <f t="shared" si="85"/>
        <v>0</v>
      </c>
      <c r="FN38" s="46"/>
      <c r="FO38" s="46"/>
      <c r="FP38" s="46"/>
      <c r="FQ38" s="46"/>
      <c r="FR38" s="46"/>
      <c r="FS38" s="46">
        <f t="shared" si="107"/>
        <v>0</v>
      </c>
      <c r="FT38" s="46"/>
      <c r="FU38" s="46"/>
      <c r="FV38" s="46"/>
      <c r="FW38" s="46"/>
      <c r="FX38" s="46"/>
      <c r="FY38" s="46">
        <f t="shared" si="86"/>
        <v>0</v>
      </c>
      <c r="FZ38" s="46"/>
      <c r="GA38" s="46"/>
      <c r="GB38" s="46"/>
      <c r="GC38" s="46"/>
      <c r="GD38" s="46"/>
      <c r="GE38" s="46">
        <f t="shared" si="87"/>
        <v>0</v>
      </c>
      <c r="GF38" s="49">
        <f t="shared" si="108"/>
        <v>0</v>
      </c>
      <c r="GG38" s="49">
        <f t="shared" si="109"/>
        <v>0</v>
      </c>
      <c r="GH38" s="49">
        <f t="shared" si="110"/>
        <v>0</v>
      </c>
      <c r="GI38" s="49">
        <f t="shared" si="111"/>
        <v>0</v>
      </c>
      <c r="GJ38" s="49">
        <f t="shared" si="88"/>
        <v>0</v>
      </c>
      <c r="GK38" s="49">
        <f t="shared" si="89"/>
        <v>0</v>
      </c>
      <c r="GL38" s="46"/>
      <c r="GM38" s="49">
        <f t="shared" si="90"/>
        <v>0</v>
      </c>
      <c r="GN38" s="49">
        <f t="shared" si="91"/>
        <v>0</v>
      </c>
      <c r="GO38" s="49">
        <f t="shared" si="92"/>
        <v>0</v>
      </c>
      <c r="GP38" s="49">
        <f t="shared" si="112"/>
        <v>0</v>
      </c>
      <c r="GQ38" s="49">
        <f t="shared" si="93"/>
        <v>0</v>
      </c>
      <c r="GR38" s="49">
        <f t="shared" si="94"/>
        <v>0</v>
      </c>
    </row>
    <row r="39" spans="1:200" s="43" customFormat="1">
      <c r="A39" s="43" t="s">
        <v>163</v>
      </c>
      <c r="B39" s="46"/>
      <c r="C39" s="46"/>
      <c r="D39" s="46"/>
      <c r="E39" s="46"/>
      <c r="F39" s="46"/>
      <c r="G39" s="46">
        <f>SUM(B39:F39)</f>
        <v>0</v>
      </c>
      <c r="H39" s="46"/>
      <c r="I39" s="46"/>
      <c r="J39" s="46"/>
      <c r="K39" s="46"/>
      <c r="L39" s="46"/>
      <c r="M39" s="46">
        <f>SUM(H39:L39)</f>
        <v>0</v>
      </c>
      <c r="N39" s="46"/>
      <c r="O39" s="46"/>
      <c r="P39" s="46"/>
      <c r="Q39" s="46"/>
      <c r="R39" s="46"/>
      <c r="S39" s="46">
        <f>SUM(N39:R39)</f>
        <v>0</v>
      </c>
      <c r="T39" s="46"/>
      <c r="U39" s="46"/>
      <c r="V39" s="46"/>
      <c r="W39" s="46"/>
      <c r="X39" s="46"/>
      <c r="Y39" s="46">
        <f>SUM(T39:X39)</f>
        <v>0</v>
      </c>
      <c r="Z39" s="46"/>
      <c r="AA39" s="46"/>
      <c r="AB39" s="46"/>
      <c r="AC39" s="46"/>
      <c r="AD39" s="46"/>
      <c r="AE39" s="46">
        <f>SUM(Z39:AD39)</f>
        <v>0</v>
      </c>
      <c r="AF39" s="46"/>
      <c r="AG39" s="46"/>
      <c r="AH39" s="46"/>
      <c r="AI39" s="46"/>
      <c r="AJ39" s="46"/>
      <c r="AK39" s="46">
        <f>SUM(AF39:AJ39)</f>
        <v>0</v>
      </c>
      <c r="AL39" s="46"/>
      <c r="AM39" s="46"/>
      <c r="AN39" s="46"/>
      <c r="AO39" s="46"/>
      <c r="AP39" s="46"/>
      <c r="AQ39" s="46">
        <f>SUM(AL39:AP39)</f>
        <v>0</v>
      </c>
      <c r="AR39" s="46"/>
      <c r="AS39" s="46"/>
      <c r="AT39" s="46"/>
      <c r="AU39" s="46"/>
      <c r="AV39" s="46"/>
      <c r="AW39" s="46">
        <f>SUM(AR39:AV39)</f>
        <v>0</v>
      </c>
      <c r="AX39" s="49">
        <f>SUM(AR39, AF39, Z39,T39,N39,H39,B39,AL39)</f>
        <v>0</v>
      </c>
      <c r="AY39" s="49">
        <f>SUM(AS39, AG39, AA39,U39,O39,I39,C39,AM39)</f>
        <v>0</v>
      </c>
      <c r="AZ39" s="49">
        <f>SUM(AT39, AH39, AB39,V39,P39,J39,D39,AN39)</f>
        <v>0</v>
      </c>
      <c r="BA39" s="49">
        <f>SUM(AU39, AI39,AC39,W39,Q39,K39,E39,AO39)</f>
        <v>0</v>
      </c>
      <c r="BB39" s="49">
        <f>SUM(F39,L39,R39,X39,AD39,AJ39,AP39,AV39)</f>
        <v>0</v>
      </c>
      <c r="BC39" s="49">
        <f>SUM(AX39:BB39)</f>
        <v>0</v>
      </c>
      <c r="BD39" s="46"/>
      <c r="BE39" s="46"/>
      <c r="BF39" s="46"/>
      <c r="BG39" s="46"/>
      <c r="BH39" s="46"/>
      <c r="BI39" s="46">
        <f>SUM(BD39:BH39)</f>
        <v>0</v>
      </c>
      <c r="BJ39" s="46"/>
      <c r="BK39" s="46"/>
      <c r="BL39" s="46"/>
      <c r="BM39" s="46"/>
      <c r="BN39" s="46"/>
      <c r="BO39" s="46">
        <f>SUM(BJ39:BN39)</f>
        <v>0</v>
      </c>
      <c r="BP39" s="46"/>
      <c r="BQ39" s="46"/>
      <c r="BR39" s="46"/>
      <c r="BS39" s="46"/>
      <c r="BT39" s="46"/>
      <c r="BU39" s="46">
        <f>SUM(BP39:BT39)</f>
        <v>0</v>
      </c>
      <c r="BV39" s="46"/>
      <c r="BW39" s="46"/>
      <c r="BX39" s="46"/>
      <c r="BY39" s="46"/>
      <c r="BZ39" s="46"/>
      <c r="CA39" s="46">
        <f>SUM(BV39:BZ39)</f>
        <v>0</v>
      </c>
      <c r="CB39" s="46"/>
      <c r="CC39" s="46"/>
      <c r="CD39" s="46"/>
      <c r="CE39" s="46"/>
      <c r="CF39" s="46"/>
      <c r="CG39" s="46">
        <f>SUM(CB39:CF39)</f>
        <v>0</v>
      </c>
      <c r="CH39" s="46"/>
      <c r="CI39" s="46"/>
      <c r="CJ39" s="46"/>
      <c r="CK39" s="46"/>
      <c r="CL39" s="46"/>
      <c r="CM39" s="46">
        <f>SUM(CH39:CL39)</f>
        <v>0</v>
      </c>
      <c r="CN39" s="46"/>
      <c r="CO39" s="46"/>
      <c r="CP39" s="46"/>
      <c r="CQ39" s="46"/>
      <c r="CR39" s="46"/>
      <c r="CS39" s="46">
        <f>SUM(CN39:CR39)</f>
        <v>0</v>
      </c>
      <c r="CT39" s="46"/>
      <c r="CU39" s="46"/>
      <c r="CV39" s="46"/>
      <c r="CW39" s="46"/>
      <c r="CX39" s="46"/>
      <c r="CY39" s="46">
        <f>SUM(CT39:CX39)</f>
        <v>0</v>
      </c>
      <c r="CZ39" s="46"/>
      <c r="DA39" s="46"/>
      <c r="DB39" s="46"/>
      <c r="DC39" s="46"/>
      <c r="DD39" s="46"/>
      <c r="DE39" s="46">
        <f>SUM(CZ39:DD39)</f>
        <v>0</v>
      </c>
      <c r="DF39" s="46"/>
      <c r="DG39" s="46"/>
      <c r="DH39" s="46"/>
      <c r="DI39" s="46"/>
      <c r="DJ39" s="46"/>
      <c r="DK39" s="46">
        <f>SUM(DF39:DJ39)</f>
        <v>0</v>
      </c>
      <c r="DL39" s="46"/>
      <c r="DM39" s="46"/>
      <c r="DN39" s="46"/>
      <c r="DO39" s="46"/>
      <c r="DP39" s="46"/>
      <c r="DQ39" s="46">
        <f>SUM(DL39:DP39)</f>
        <v>0</v>
      </c>
      <c r="DR39" s="46"/>
      <c r="DS39" s="46"/>
      <c r="DT39" s="46"/>
      <c r="DU39" s="46"/>
      <c r="DV39" s="46"/>
      <c r="DW39" s="46">
        <f>SUM(DR39:DV39)</f>
        <v>0</v>
      </c>
      <c r="DX39" s="51">
        <f>SUM(DR39,DL39,DF39,CZ39,CT39,CN39,CH39,CB39,BV39,BP39,BJ39,BD39)</f>
        <v>0</v>
      </c>
      <c r="DY39" s="51">
        <f>SUM(DS39,DM39,DG39,DA39,CU39,CO39,CI39,CC39,BW39,BQ39,BK39,BE39)</f>
        <v>0</v>
      </c>
      <c r="DZ39" s="51">
        <f>SUM(DT39,DN39,DH39,DB39,CV39,CP39,CJ39,CD39,BX39,BR39,BL39,BF39)</f>
        <v>0</v>
      </c>
      <c r="EA39" s="51">
        <f>SUM(DU39,DO39,DI39,DC39,CW39,CQ39,CK39,CE39,BY39,BS39,BM39,BG39)</f>
        <v>0</v>
      </c>
      <c r="EB39" s="51">
        <f>SUM(BH39,BN39,BT39,BZ39,CF39,CL39,CR39,CX39,DD39,DJ39,DP39,DV39)</f>
        <v>0</v>
      </c>
      <c r="EC39" s="51">
        <f>SUM(DX39:EB39)</f>
        <v>0</v>
      </c>
      <c r="ED39" s="46"/>
      <c r="EE39" s="46"/>
      <c r="EF39" s="70"/>
      <c r="EG39" s="70"/>
      <c r="EH39" s="46"/>
      <c r="EI39" s="46">
        <f>SUM(ED39:EH39)</f>
        <v>0</v>
      </c>
      <c r="EJ39" s="46"/>
      <c r="EK39" s="70"/>
      <c r="EL39" s="70"/>
      <c r="EM39" s="70"/>
      <c r="EN39" s="46"/>
      <c r="EO39" s="46">
        <f>SUM(EJ39:EN39)</f>
        <v>0</v>
      </c>
      <c r="EP39" s="46"/>
      <c r="EQ39" s="46"/>
      <c r="ER39" s="46"/>
      <c r="ES39" s="46"/>
      <c r="ET39" s="46"/>
      <c r="EU39" s="46">
        <f>SUM(EP39:ET39)</f>
        <v>0</v>
      </c>
      <c r="EV39" s="46"/>
      <c r="EW39" s="46"/>
      <c r="EX39" s="46"/>
      <c r="EY39" s="46"/>
      <c r="EZ39" s="46"/>
      <c r="FA39" s="46">
        <f t="shared" si="83"/>
        <v>0</v>
      </c>
      <c r="FB39" s="46"/>
      <c r="FC39" s="46"/>
      <c r="FD39" s="46"/>
      <c r="FE39" s="46"/>
      <c r="FF39" s="46"/>
      <c r="FG39" s="46">
        <f>SUM(FB39:FF39)</f>
        <v>0</v>
      </c>
      <c r="FH39" s="46"/>
      <c r="FI39" s="46"/>
      <c r="FJ39" s="46"/>
      <c r="FK39" s="46"/>
      <c r="FL39" s="46"/>
      <c r="FM39" s="46">
        <f>SUM(FH39:FL39)</f>
        <v>0</v>
      </c>
      <c r="FN39" s="46"/>
      <c r="FO39" s="46"/>
      <c r="FP39" s="46"/>
      <c r="FQ39" s="46"/>
      <c r="FR39" s="46"/>
      <c r="FS39" s="46">
        <f>SUM(FN39:FR39)</f>
        <v>0</v>
      </c>
      <c r="FT39" s="46"/>
      <c r="FU39" s="46"/>
      <c r="FV39" s="46"/>
      <c r="FW39" s="46"/>
      <c r="FX39" s="46"/>
      <c r="FY39" s="46">
        <f>SUM(FT39:FX39)</f>
        <v>0</v>
      </c>
      <c r="FZ39" s="46"/>
      <c r="GA39" s="46"/>
      <c r="GB39" s="46"/>
      <c r="GC39" s="46"/>
      <c r="GD39" s="46"/>
      <c r="GE39" s="46">
        <f>SUM(FZ39:GD39)</f>
        <v>0</v>
      </c>
      <c r="GF39" s="49">
        <f>SUM(FZ39,FT39,FN39,FH39,FB39,EV39,EP39,EJ39,ED39)</f>
        <v>0</v>
      </c>
      <c r="GG39" s="49">
        <f>SUM(GA39,FU39,FO39,FI39,FC39,EW39,EQ39,EK39,EE39)</f>
        <v>0</v>
      </c>
      <c r="GH39" s="49">
        <f>SUM(GB39,FV39,FP39,FJ39,FD39,EX39,ER39,EL39,EF39)</f>
        <v>0</v>
      </c>
      <c r="GI39" s="49">
        <f>SUM(GC39,FW39,FQ39,FK39,FE39,EY39,ES39,EM39,EG39)</f>
        <v>0</v>
      </c>
      <c r="GJ39" s="49">
        <f>SUM(EH39,EN39,ET39,EZ39,FF39,FL39,FR39,FX39,GD39)</f>
        <v>0</v>
      </c>
      <c r="GK39" s="49">
        <f>SUM(GF39:GJ39)</f>
        <v>0</v>
      </c>
      <c r="GL39" s="46"/>
      <c r="GM39" s="49">
        <f t="shared" ref="GM39:GR39" si="119">SUM(GF39,DX39,AX39)</f>
        <v>0</v>
      </c>
      <c r="GN39" s="49">
        <f t="shared" si="119"/>
        <v>0</v>
      </c>
      <c r="GO39" s="49">
        <f t="shared" si="119"/>
        <v>0</v>
      </c>
      <c r="GP39" s="49">
        <f t="shared" si="119"/>
        <v>0</v>
      </c>
      <c r="GQ39" s="49">
        <f t="shared" si="119"/>
        <v>0</v>
      </c>
      <c r="GR39" s="49">
        <f t="shared" si="119"/>
        <v>0</v>
      </c>
    </row>
    <row r="40" spans="1:200" s="43" customFormat="1">
      <c r="A40" s="43" t="s">
        <v>145</v>
      </c>
      <c r="B40" s="46"/>
      <c r="C40" s="46"/>
      <c r="D40" s="47"/>
      <c r="E40" s="46"/>
      <c r="F40" s="46"/>
      <c r="G40" s="46">
        <f>SUM(B40:F40)</f>
        <v>0</v>
      </c>
      <c r="H40" s="46"/>
      <c r="I40" s="45"/>
      <c r="J40" s="46"/>
      <c r="K40" s="46"/>
      <c r="L40" s="46"/>
      <c r="M40" s="46">
        <f>SUM(H40:L40)</f>
        <v>0</v>
      </c>
      <c r="N40" s="46"/>
      <c r="O40" s="46"/>
      <c r="P40" s="46"/>
      <c r="Q40" s="46"/>
      <c r="R40" s="46"/>
      <c r="S40" s="46">
        <f>SUM(N40:R40)</f>
        <v>0</v>
      </c>
      <c r="T40" s="46"/>
      <c r="U40" s="46"/>
      <c r="V40" s="46"/>
      <c r="W40" s="46"/>
      <c r="X40" s="46"/>
      <c r="Y40" s="46">
        <f>SUM(T40:X40)</f>
        <v>0</v>
      </c>
      <c r="Z40" s="46"/>
      <c r="AA40" s="46"/>
      <c r="AB40" s="46"/>
      <c r="AC40" s="46"/>
      <c r="AD40" s="46"/>
      <c r="AE40" s="46">
        <f>SUM(Z40:AD40)</f>
        <v>0</v>
      </c>
      <c r="AF40" s="46"/>
      <c r="AG40" s="46"/>
      <c r="AH40" s="47"/>
      <c r="AI40" s="44"/>
      <c r="AJ40" s="46"/>
      <c r="AK40" s="46">
        <f>SUM(AF40:AJ40)</f>
        <v>0</v>
      </c>
      <c r="AL40" s="46"/>
      <c r="AM40" s="46"/>
      <c r="AN40" s="46"/>
      <c r="AO40" s="46"/>
      <c r="AP40" s="46"/>
      <c r="AQ40" s="46">
        <f t="shared" si="101"/>
        <v>0</v>
      </c>
      <c r="AR40" s="46"/>
      <c r="AS40" s="46"/>
      <c r="AT40" s="46"/>
      <c r="AU40" s="46"/>
      <c r="AV40" s="46"/>
      <c r="AW40" s="46">
        <f>SUM(AR40:AV40)</f>
        <v>0</v>
      </c>
      <c r="AX40" s="49">
        <f t="shared" si="103"/>
        <v>0</v>
      </c>
      <c r="AY40" s="49">
        <f t="shared" si="104"/>
        <v>0</v>
      </c>
      <c r="AZ40" s="49">
        <f t="shared" si="105"/>
        <v>0</v>
      </c>
      <c r="BA40" s="49">
        <f t="shared" si="106"/>
        <v>0</v>
      </c>
      <c r="BB40" s="49">
        <f>SUM(F40,L40,R40,X40,AD40,AJ40,AP40,AV40)</f>
        <v>0</v>
      </c>
      <c r="BC40" s="49">
        <f>SUM(AX40:BB40)</f>
        <v>0</v>
      </c>
      <c r="BD40" s="46"/>
      <c r="BE40" s="46"/>
      <c r="BF40" s="46"/>
      <c r="BG40" s="46"/>
      <c r="BH40" s="46"/>
      <c r="BI40" s="46">
        <f>SUM(BD40:BH40)</f>
        <v>0</v>
      </c>
      <c r="BJ40" s="46"/>
      <c r="BK40" s="46"/>
      <c r="BL40" s="46"/>
      <c r="BM40" s="46"/>
      <c r="BN40" s="46"/>
      <c r="BO40" s="46">
        <f>SUM(BJ40:BN40)</f>
        <v>0</v>
      </c>
      <c r="BP40" s="46"/>
      <c r="BQ40" s="46"/>
      <c r="BR40" s="46"/>
      <c r="BS40" s="46"/>
      <c r="BT40" s="46"/>
      <c r="BU40" s="46">
        <f>SUM(BP40:BT40)</f>
        <v>0</v>
      </c>
      <c r="BV40" s="46"/>
      <c r="BW40" s="46"/>
      <c r="BX40" s="46"/>
      <c r="BY40" s="46"/>
      <c r="BZ40" s="46"/>
      <c r="CA40" s="46">
        <f>SUM(BV40:BZ40)</f>
        <v>0</v>
      </c>
      <c r="CB40" s="46"/>
      <c r="CC40" s="46"/>
      <c r="CD40" s="46"/>
      <c r="CE40" s="46"/>
      <c r="CF40" s="46"/>
      <c r="CG40" s="46">
        <f>SUM(CB40:CF40)</f>
        <v>0</v>
      </c>
      <c r="CH40" s="46"/>
      <c r="CI40" s="46"/>
      <c r="CJ40" s="46"/>
      <c r="CK40" s="46"/>
      <c r="CL40" s="46"/>
      <c r="CM40" s="46">
        <f>SUM(CH40:CL40)</f>
        <v>0</v>
      </c>
      <c r="CN40" s="46"/>
      <c r="CO40" s="46"/>
      <c r="CP40" s="46"/>
      <c r="CQ40" s="46"/>
      <c r="CR40" s="46"/>
      <c r="CS40" s="46">
        <f>SUM(CN40:CR40)</f>
        <v>0</v>
      </c>
      <c r="CT40" s="46"/>
      <c r="CU40" s="46"/>
      <c r="CV40" s="46"/>
      <c r="CW40" s="46"/>
      <c r="CX40" s="46"/>
      <c r="CY40" s="46">
        <f>SUM(CT40:CX40)</f>
        <v>0</v>
      </c>
      <c r="CZ40" s="46"/>
      <c r="DA40" s="46"/>
      <c r="DB40" s="46"/>
      <c r="DC40" s="46"/>
      <c r="DD40" s="46"/>
      <c r="DE40" s="46">
        <f>SUM(CZ40:DD40)</f>
        <v>0</v>
      </c>
      <c r="DF40" s="46"/>
      <c r="DG40" s="46"/>
      <c r="DH40" s="46"/>
      <c r="DI40" s="46"/>
      <c r="DJ40" s="46"/>
      <c r="DK40" s="46">
        <f>SUM(DF40:DJ40)</f>
        <v>0</v>
      </c>
      <c r="DL40" s="46"/>
      <c r="DM40" s="46"/>
      <c r="DN40" s="46"/>
      <c r="DO40" s="46"/>
      <c r="DP40" s="46"/>
      <c r="DQ40" s="46">
        <f>SUM(DL40:DP40)</f>
        <v>0</v>
      </c>
      <c r="DR40" s="46"/>
      <c r="DS40" s="46"/>
      <c r="DT40" s="46"/>
      <c r="DU40" s="46"/>
      <c r="DV40" s="46"/>
      <c r="DW40" s="46">
        <f>SUM(DR40:DV40)</f>
        <v>0</v>
      </c>
      <c r="DX40" s="51">
        <f t="shared" ref="DX40:EA41" si="120">SUM(DR40,DL40,DF40,CZ40,CT40,CN40,CH40,CB40,BV40,BP40,BJ40,BD40)</f>
        <v>0</v>
      </c>
      <c r="DY40" s="51">
        <f t="shared" si="120"/>
        <v>0</v>
      </c>
      <c r="DZ40" s="51">
        <f t="shared" si="120"/>
        <v>0</v>
      </c>
      <c r="EA40" s="51">
        <f t="shared" si="120"/>
        <v>0</v>
      </c>
      <c r="EB40" s="51">
        <f>SUM(BH40,BN40,BT40,BZ40,CF40,CL40,CR40,CX40,DD40,DJ40,DP40,DV40)</f>
        <v>0</v>
      </c>
      <c r="EC40" s="51">
        <f>SUM(DX40:EB40)</f>
        <v>0</v>
      </c>
      <c r="ED40" s="46"/>
      <c r="EE40" s="46"/>
      <c r="EF40" s="46"/>
      <c r="EG40" s="46"/>
      <c r="EH40" s="46"/>
      <c r="EI40" s="46">
        <f>SUM(ED40:EH40)</f>
        <v>0</v>
      </c>
      <c r="EJ40" s="46"/>
      <c r="EK40" s="46"/>
      <c r="EL40" s="46"/>
      <c r="EM40" s="46"/>
      <c r="EN40" s="46"/>
      <c r="EO40" s="46">
        <f>SUM(EJ40:EN40)</f>
        <v>0</v>
      </c>
      <c r="EP40" s="46"/>
      <c r="EQ40" s="46"/>
      <c r="ER40" s="46"/>
      <c r="ES40" s="46"/>
      <c r="ET40" s="46"/>
      <c r="EU40" s="46">
        <f>SUM(EP40:ET40)</f>
        <v>0</v>
      </c>
      <c r="EV40" s="46"/>
      <c r="EW40" s="46"/>
      <c r="EX40" s="46"/>
      <c r="EY40" s="46"/>
      <c r="EZ40" s="46"/>
      <c r="FA40" s="46">
        <f t="shared" si="83"/>
        <v>0</v>
      </c>
      <c r="FB40" s="46"/>
      <c r="FC40" s="46"/>
      <c r="FD40" s="46"/>
      <c r="FE40" s="46"/>
      <c r="FF40" s="46"/>
      <c r="FG40" s="46">
        <f>SUM(FB40:FF40)</f>
        <v>0</v>
      </c>
      <c r="FH40" s="46"/>
      <c r="FI40" s="46"/>
      <c r="FJ40" s="46"/>
      <c r="FK40" s="46"/>
      <c r="FL40" s="46"/>
      <c r="FM40" s="46">
        <f t="shared" si="85"/>
        <v>0</v>
      </c>
      <c r="FN40" s="46"/>
      <c r="FO40" s="46"/>
      <c r="FP40" s="46"/>
      <c r="FQ40" s="46"/>
      <c r="FR40" s="46"/>
      <c r="FS40" s="46">
        <f>SUM(FN40:FR40)</f>
        <v>0</v>
      </c>
      <c r="FT40" s="46"/>
      <c r="FU40" s="46"/>
      <c r="FV40" s="46"/>
      <c r="FW40" s="46"/>
      <c r="FX40" s="46"/>
      <c r="FY40" s="46">
        <f>SUM(FT40:FX40)</f>
        <v>0</v>
      </c>
      <c r="FZ40" s="46"/>
      <c r="GA40" s="46"/>
      <c r="GB40" s="46"/>
      <c r="GC40" s="46"/>
      <c r="GD40" s="46"/>
      <c r="GE40" s="46">
        <f>SUM(FZ40:GD40)</f>
        <v>0</v>
      </c>
      <c r="GF40" s="49">
        <f t="shared" ref="GF40:GI41" si="121">SUM(FZ40,FT40,FN40,FH40,FB40,EV40,EP40,EJ40,ED40)</f>
        <v>0</v>
      </c>
      <c r="GG40" s="49">
        <f t="shared" si="121"/>
        <v>0</v>
      </c>
      <c r="GH40" s="49">
        <f t="shared" si="121"/>
        <v>0</v>
      </c>
      <c r="GI40" s="49">
        <f t="shared" si="121"/>
        <v>0</v>
      </c>
      <c r="GJ40" s="49">
        <f>SUM(EH40,EN40,ET40,EZ40,FF40,FL40,FR40,FX40,GD40)</f>
        <v>0</v>
      </c>
      <c r="GK40" s="49">
        <f t="shared" si="89"/>
        <v>0</v>
      </c>
      <c r="GL40" s="46"/>
      <c r="GM40" s="49">
        <f t="shared" ref="GM40:GR41" si="122">SUM(GF40,DX40,AX40)</f>
        <v>0</v>
      </c>
      <c r="GN40" s="49">
        <f t="shared" si="122"/>
        <v>0</v>
      </c>
      <c r="GO40" s="49">
        <f t="shared" si="122"/>
        <v>0</v>
      </c>
      <c r="GP40" s="49">
        <f t="shared" si="122"/>
        <v>0</v>
      </c>
      <c r="GQ40" s="49">
        <f t="shared" si="122"/>
        <v>0</v>
      </c>
      <c r="GR40" s="49">
        <f t="shared" si="122"/>
        <v>0</v>
      </c>
    </row>
    <row r="41" spans="1:200" s="43" customFormat="1">
      <c r="A41" s="43" t="s">
        <v>90</v>
      </c>
      <c r="B41" s="46"/>
      <c r="C41" s="46"/>
      <c r="D41" s="46"/>
      <c r="E41" s="46"/>
      <c r="F41" s="46"/>
      <c r="G41" s="46">
        <f>SUM(B41:F41)</f>
        <v>0</v>
      </c>
      <c r="H41" s="46"/>
      <c r="I41" s="46"/>
      <c r="J41" s="46"/>
      <c r="K41" s="46"/>
      <c r="L41" s="46"/>
      <c r="M41" s="46">
        <f>SUM(H41:L41)</f>
        <v>0</v>
      </c>
      <c r="N41" s="46"/>
      <c r="O41" s="46"/>
      <c r="P41" s="46"/>
      <c r="Q41" s="46"/>
      <c r="R41" s="46"/>
      <c r="S41" s="46">
        <f>SUM(N41:R41)</f>
        <v>0</v>
      </c>
      <c r="T41" s="46"/>
      <c r="U41" s="46"/>
      <c r="V41" s="46"/>
      <c r="W41" s="46"/>
      <c r="X41" s="46"/>
      <c r="Y41" s="46">
        <f>SUM(T41:X41)</f>
        <v>0</v>
      </c>
      <c r="Z41" s="46"/>
      <c r="AA41" s="46"/>
      <c r="AB41" s="46"/>
      <c r="AC41" s="46"/>
      <c r="AD41" s="46"/>
      <c r="AE41" s="46">
        <f>SUM(Z41:AD41)</f>
        <v>0</v>
      </c>
      <c r="AF41" s="46"/>
      <c r="AG41" s="46"/>
      <c r="AH41" s="46"/>
      <c r="AI41" s="46"/>
      <c r="AJ41" s="46"/>
      <c r="AK41" s="46">
        <f>SUM(AF41:AJ41)</f>
        <v>0</v>
      </c>
      <c r="AL41" s="46"/>
      <c r="AM41" s="46"/>
      <c r="AN41" s="46"/>
      <c r="AO41" s="46"/>
      <c r="AP41" s="46"/>
      <c r="AQ41" s="46">
        <f>SUM(AL41:AP41)</f>
        <v>0</v>
      </c>
      <c r="AR41" s="46"/>
      <c r="AS41" s="46"/>
      <c r="AT41" s="46"/>
      <c r="AU41" s="46"/>
      <c r="AV41" s="46"/>
      <c r="AW41" s="46">
        <f>SUM(AR41:AV41)</f>
        <v>0</v>
      </c>
      <c r="AX41" s="49">
        <f t="shared" si="103"/>
        <v>0</v>
      </c>
      <c r="AY41" s="49">
        <f t="shared" si="104"/>
        <v>0</v>
      </c>
      <c r="AZ41" s="49">
        <f t="shared" si="105"/>
        <v>0</v>
      </c>
      <c r="BA41" s="49">
        <f t="shared" si="106"/>
        <v>0</v>
      </c>
      <c r="BB41" s="49">
        <f>SUM(F41,L41,R41,X41,AD41,AJ41,AP41,AV41)</f>
        <v>0</v>
      </c>
      <c r="BC41" s="49">
        <f>SUM(AX41:BB41)</f>
        <v>0</v>
      </c>
      <c r="BD41" s="46"/>
      <c r="BE41" s="46"/>
      <c r="BF41" s="46"/>
      <c r="BG41" s="46"/>
      <c r="BH41" s="46"/>
      <c r="BI41" s="46">
        <f>SUM(BD41:BH41)</f>
        <v>0</v>
      </c>
      <c r="BJ41" s="46"/>
      <c r="BK41" s="46"/>
      <c r="BL41" s="46"/>
      <c r="BM41" s="46"/>
      <c r="BN41" s="46"/>
      <c r="BO41" s="46">
        <f>SUM(BJ41:BN41)</f>
        <v>0</v>
      </c>
      <c r="BP41" s="46"/>
      <c r="BQ41" s="46"/>
      <c r="BR41" s="46"/>
      <c r="BS41" s="46"/>
      <c r="BT41" s="46"/>
      <c r="BU41" s="46">
        <f>SUM(BP41:BT41)</f>
        <v>0</v>
      </c>
      <c r="BV41" s="46"/>
      <c r="BW41" s="46"/>
      <c r="BX41" s="46"/>
      <c r="BY41" s="46"/>
      <c r="BZ41" s="46"/>
      <c r="CA41" s="46">
        <f>SUM(BV41:BZ41)</f>
        <v>0</v>
      </c>
      <c r="CB41" s="46"/>
      <c r="CC41" s="46"/>
      <c r="CD41" s="46"/>
      <c r="CE41" s="46"/>
      <c r="CF41" s="46"/>
      <c r="CG41" s="46">
        <f>SUM(CB41:CF41)</f>
        <v>0</v>
      </c>
      <c r="CH41" s="46"/>
      <c r="CI41" s="46"/>
      <c r="CJ41" s="46"/>
      <c r="CK41" s="46"/>
      <c r="CL41" s="46"/>
      <c r="CM41" s="46">
        <f>SUM(CH41:CL41)</f>
        <v>0</v>
      </c>
      <c r="CN41" s="46"/>
      <c r="CO41" s="46"/>
      <c r="CP41" s="46"/>
      <c r="CQ41" s="46"/>
      <c r="CR41" s="46"/>
      <c r="CS41" s="46">
        <f>SUM(CN41:CR41)</f>
        <v>0</v>
      </c>
      <c r="CT41" s="46"/>
      <c r="CU41" s="46"/>
      <c r="CV41" s="46"/>
      <c r="CW41" s="46"/>
      <c r="CX41" s="46"/>
      <c r="CY41" s="46">
        <f>SUM(CT41:CX41)</f>
        <v>0</v>
      </c>
      <c r="CZ41" s="46"/>
      <c r="DA41" s="46"/>
      <c r="DB41" s="46"/>
      <c r="DC41" s="46"/>
      <c r="DD41" s="46"/>
      <c r="DE41" s="46">
        <f>SUM(CZ41:DD41)</f>
        <v>0</v>
      </c>
      <c r="DF41" s="46"/>
      <c r="DG41" s="776">
        <v>220.34986882126</v>
      </c>
      <c r="DH41" s="46"/>
      <c r="DI41" s="46"/>
      <c r="DJ41" s="46"/>
      <c r="DK41" s="46">
        <f>SUM(DF41:DJ41)</f>
        <v>220.34986882126</v>
      </c>
      <c r="DL41" s="70"/>
      <c r="DM41" s="70"/>
      <c r="DN41" s="46"/>
      <c r="DO41" s="46"/>
      <c r="DP41" s="46"/>
      <c r="DQ41" s="46">
        <f>SUM(DL41:DP41)</f>
        <v>0</v>
      </c>
      <c r="DR41" s="46"/>
      <c r="DS41" s="46"/>
      <c r="DT41" s="46"/>
      <c r="DU41" s="46"/>
      <c r="DV41" s="46"/>
      <c r="DW41" s="46">
        <f>SUM(DR41:DV41)</f>
        <v>0</v>
      </c>
      <c r="DX41" s="51">
        <f t="shared" si="120"/>
        <v>0</v>
      </c>
      <c r="DY41" s="51">
        <f t="shared" si="120"/>
        <v>220.34986882126</v>
      </c>
      <c r="DZ41" s="51">
        <f t="shared" si="120"/>
        <v>0</v>
      </c>
      <c r="EA41" s="51">
        <f t="shared" si="120"/>
        <v>0</v>
      </c>
      <c r="EB41" s="51">
        <f>SUM(BH41,BN41,BT41,BZ41,CF41,CL41,CR41,CX41,DD41,DJ41,DP41,DV41)</f>
        <v>0</v>
      </c>
      <c r="EC41" s="51">
        <f>SUM(DX41:EB41)</f>
        <v>220.34986882126</v>
      </c>
      <c r="ED41" s="46"/>
      <c r="EE41" s="46"/>
      <c r="EF41" s="46"/>
      <c r="EG41" s="46"/>
      <c r="EH41" s="46"/>
      <c r="EI41" s="46">
        <f>SUM(ED41:EH41)</f>
        <v>0</v>
      </c>
      <c r="EJ41" s="46"/>
      <c r="EK41" s="46"/>
      <c r="EL41" s="46"/>
      <c r="EM41" s="46"/>
      <c r="EN41" s="46"/>
      <c r="EO41" s="46">
        <f>SUM(EJ41:EN41)</f>
        <v>0</v>
      </c>
      <c r="EP41" s="46"/>
      <c r="EQ41" s="46"/>
      <c r="ER41" s="46"/>
      <c r="ES41" s="46"/>
      <c r="ET41" s="46"/>
      <c r="EU41" s="46">
        <f>SUM(EP41:ET41)</f>
        <v>0</v>
      </c>
      <c r="EV41" s="46"/>
      <c r="EW41" s="46"/>
      <c r="EX41" s="46"/>
      <c r="EY41" s="46"/>
      <c r="EZ41" s="46"/>
      <c r="FA41" s="46">
        <f t="shared" si="83"/>
        <v>0</v>
      </c>
      <c r="FB41" s="46"/>
      <c r="FC41" s="46"/>
      <c r="FD41" s="46"/>
      <c r="FE41" s="46"/>
      <c r="FF41" s="46"/>
      <c r="FG41" s="46">
        <f>SUM(FB41:FF41)</f>
        <v>0</v>
      </c>
      <c r="FH41" s="46"/>
      <c r="FI41" s="46"/>
      <c r="FJ41" s="46"/>
      <c r="FK41" s="46"/>
      <c r="FL41" s="46"/>
      <c r="FM41" s="46">
        <f>SUM(FH41:FL41)</f>
        <v>0</v>
      </c>
      <c r="FN41" s="46"/>
      <c r="FO41" s="46"/>
      <c r="FP41" s="46"/>
      <c r="FQ41" s="46"/>
      <c r="FR41" s="46"/>
      <c r="FS41" s="46">
        <f>SUM(FN41:FR41)</f>
        <v>0</v>
      </c>
      <c r="FT41" s="46"/>
      <c r="FU41" s="46"/>
      <c r="FV41" s="46"/>
      <c r="FW41" s="46"/>
      <c r="FX41" s="46"/>
      <c r="FY41" s="46">
        <f>SUM(FT41:FX41)</f>
        <v>0</v>
      </c>
      <c r="FZ41" s="46"/>
      <c r="GA41" s="46"/>
      <c r="GB41" s="46"/>
      <c r="GC41" s="46"/>
      <c r="GD41" s="46"/>
      <c r="GE41" s="46">
        <f>SUM(FZ41:GD41)</f>
        <v>0</v>
      </c>
      <c r="GF41" s="49">
        <f t="shared" si="121"/>
        <v>0</v>
      </c>
      <c r="GG41" s="49">
        <f t="shared" si="121"/>
        <v>0</v>
      </c>
      <c r="GH41" s="49">
        <f t="shared" si="121"/>
        <v>0</v>
      </c>
      <c r="GI41" s="49">
        <f t="shared" si="121"/>
        <v>0</v>
      </c>
      <c r="GJ41" s="49">
        <f>SUM(EH41,EN41,ET41,EZ41,FF41,FL41,FR41,FX41,GD41)</f>
        <v>0</v>
      </c>
      <c r="GK41" s="49">
        <f>SUM(GF41:GJ41)</f>
        <v>0</v>
      </c>
      <c r="GL41" s="46"/>
      <c r="GM41" s="49">
        <f t="shared" si="122"/>
        <v>0</v>
      </c>
      <c r="GN41" s="49">
        <f t="shared" si="122"/>
        <v>220.34986882126</v>
      </c>
      <c r="GO41" s="49">
        <f t="shared" si="122"/>
        <v>0</v>
      </c>
      <c r="GP41" s="49">
        <f t="shared" si="122"/>
        <v>0</v>
      </c>
      <c r="GQ41" s="49">
        <f t="shared" si="122"/>
        <v>0</v>
      </c>
      <c r="GR41" s="49">
        <f t="shared" si="122"/>
        <v>220.34986882126</v>
      </c>
    </row>
    <row r="42" spans="1:200" s="55" customFormat="1">
      <c r="A42" s="55" t="s">
        <v>159</v>
      </c>
      <c r="B42" s="56"/>
      <c r="C42" s="56"/>
      <c r="D42" s="56"/>
      <c r="E42" s="56"/>
      <c r="F42" s="56"/>
      <c r="G42" s="56">
        <f t="shared" si="95"/>
        <v>0</v>
      </c>
      <c r="H42" s="56"/>
      <c r="I42" s="150">
        <v>94.340857684300005</v>
      </c>
      <c r="J42" s="151">
        <v>507.41630657100001</v>
      </c>
      <c r="K42" s="152">
        <v>787.61043569236006</v>
      </c>
      <c r="L42" s="56"/>
      <c r="M42" s="56">
        <f t="shared" si="96"/>
        <v>1389.36759994766</v>
      </c>
      <c r="N42" s="56"/>
      <c r="O42" s="56"/>
      <c r="P42" s="56"/>
      <c r="Q42" s="56"/>
      <c r="R42" s="56"/>
      <c r="S42" s="56">
        <f t="shared" si="97"/>
        <v>0</v>
      </c>
      <c r="T42" s="56"/>
      <c r="U42" s="56"/>
      <c r="V42" s="56"/>
      <c r="W42" s="56"/>
      <c r="X42" s="56"/>
      <c r="Y42" s="56">
        <f t="shared" si="98"/>
        <v>0</v>
      </c>
      <c r="Z42" s="56"/>
      <c r="AA42" s="56"/>
      <c r="AB42" s="56"/>
      <c r="AC42" s="56"/>
      <c r="AD42" s="56"/>
      <c r="AE42" s="56">
        <f t="shared" si="99"/>
        <v>0</v>
      </c>
      <c r="AF42" s="56"/>
      <c r="AG42" s="56"/>
      <c r="AH42" s="56"/>
      <c r="AI42" s="56"/>
      <c r="AJ42" s="56"/>
      <c r="AK42" s="56">
        <f t="shared" si="100"/>
        <v>0</v>
      </c>
      <c r="AL42" s="56"/>
      <c r="AM42" s="56"/>
      <c r="AN42" s="56"/>
      <c r="AO42" s="56"/>
      <c r="AP42" s="56"/>
      <c r="AQ42" s="56">
        <f t="shared" si="101"/>
        <v>0</v>
      </c>
      <c r="AR42" s="56"/>
      <c r="AS42" s="56"/>
      <c r="AT42" s="56"/>
      <c r="AU42" s="56"/>
      <c r="AV42" s="56"/>
      <c r="AW42" s="56">
        <f t="shared" si="102"/>
        <v>0</v>
      </c>
      <c r="AX42" s="57">
        <f t="shared" si="103"/>
        <v>0</v>
      </c>
      <c r="AY42" s="57">
        <f t="shared" si="104"/>
        <v>94.340857684300005</v>
      </c>
      <c r="AZ42" s="57">
        <f t="shared" si="105"/>
        <v>507.41630657100001</v>
      </c>
      <c r="BA42" s="57">
        <f t="shared" si="106"/>
        <v>787.61043569236006</v>
      </c>
      <c r="BB42" s="57">
        <f t="shared" si="64"/>
        <v>0</v>
      </c>
      <c r="BC42" s="57">
        <f t="shared" si="65"/>
        <v>1389.36759994766</v>
      </c>
      <c r="BD42" s="56"/>
      <c r="BE42" s="510">
        <v>2064.0032488202901</v>
      </c>
      <c r="BF42" s="511">
        <v>180.64304859935001</v>
      </c>
      <c r="BG42" s="56"/>
      <c r="BH42" s="56"/>
      <c r="BI42" s="56">
        <f t="shared" si="66"/>
        <v>2244.6462974196402</v>
      </c>
      <c r="BJ42" s="56"/>
      <c r="BK42" s="490">
        <v>106.64024181400001</v>
      </c>
      <c r="BL42" s="72"/>
      <c r="BM42" s="491">
        <v>999.80279669499998</v>
      </c>
      <c r="BN42" s="56"/>
      <c r="BO42" s="56">
        <f t="shared" si="67"/>
        <v>1106.443038509</v>
      </c>
      <c r="BP42" s="56"/>
      <c r="BQ42" s="676">
        <v>132.2379464059</v>
      </c>
      <c r="BR42" s="56"/>
      <c r="BS42" s="677">
        <v>83.037868378900001</v>
      </c>
      <c r="BT42" s="56"/>
      <c r="BU42" s="56">
        <f t="shared" si="68"/>
        <v>215.27581478479999</v>
      </c>
      <c r="BV42" s="56"/>
      <c r="BW42" s="734">
        <v>14.0744304556</v>
      </c>
      <c r="BX42" s="735">
        <v>6632.4550184545997</v>
      </c>
      <c r="BY42" s="72"/>
      <c r="BZ42" s="56"/>
      <c r="CA42" s="56">
        <f t="shared" si="69"/>
        <v>6646.5294489101998</v>
      </c>
      <c r="CB42" s="56"/>
      <c r="CC42" s="591">
        <v>33783.673867391903</v>
      </c>
      <c r="CD42" s="592">
        <v>3569.6187960875</v>
      </c>
      <c r="CE42" s="72"/>
      <c r="CF42" s="56"/>
      <c r="CG42" s="56">
        <f t="shared" si="70"/>
        <v>37353.292663479406</v>
      </c>
      <c r="CH42" s="56"/>
      <c r="CI42" s="622">
        <v>4573.6397521395902</v>
      </c>
      <c r="CJ42" s="623">
        <v>358.09796335530001</v>
      </c>
      <c r="CK42" s="56"/>
      <c r="CL42" s="56"/>
      <c r="CM42" s="56">
        <f t="shared" si="71"/>
        <v>4931.7377154948899</v>
      </c>
      <c r="CN42" s="56"/>
      <c r="CO42" s="56"/>
      <c r="CP42" s="72"/>
      <c r="CQ42" s="56"/>
      <c r="CR42" s="56"/>
      <c r="CS42" s="56">
        <f t="shared" si="72"/>
        <v>0</v>
      </c>
      <c r="CT42" s="56"/>
      <c r="CU42" s="701">
        <v>3679.8019502061402</v>
      </c>
      <c r="CV42" s="702">
        <v>704.77523379800004</v>
      </c>
      <c r="CW42" s="56"/>
      <c r="CX42" s="56"/>
      <c r="CY42" s="56">
        <f t="shared" si="73"/>
        <v>4384.5771840041398</v>
      </c>
      <c r="CZ42" s="56"/>
      <c r="DA42" s="467">
        <v>2125.3115214894001</v>
      </c>
      <c r="DB42" s="468">
        <v>884.49024605992997</v>
      </c>
      <c r="DC42" s="72"/>
      <c r="DD42" s="56"/>
      <c r="DE42" s="56">
        <f t="shared" si="74"/>
        <v>3009.8017675493302</v>
      </c>
      <c r="DF42" s="56"/>
      <c r="DG42" s="770">
        <v>190.86912620756999</v>
      </c>
      <c r="DH42" s="771">
        <v>89.557413824700006</v>
      </c>
      <c r="DI42" s="56"/>
      <c r="DJ42" s="56"/>
      <c r="DK42" s="56">
        <f t="shared" si="75"/>
        <v>280.42654003227</v>
      </c>
      <c r="DL42" s="72"/>
      <c r="DM42" s="536">
        <v>4046.4456924391702</v>
      </c>
      <c r="DN42" s="537">
        <v>1794.5262545516</v>
      </c>
      <c r="DO42" s="72"/>
      <c r="DP42" s="56"/>
      <c r="DQ42" s="56">
        <f t="shared" si="76"/>
        <v>5840.9719469907704</v>
      </c>
      <c r="DR42" s="56"/>
      <c r="DS42" s="650">
        <v>865.93206934696002</v>
      </c>
      <c r="DT42" s="651">
        <v>402.34246907430003</v>
      </c>
      <c r="DU42" s="56"/>
      <c r="DV42" s="56"/>
      <c r="DW42" s="56">
        <f t="shared" si="77"/>
        <v>1268.2745384212601</v>
      </c>
      <c r="DX42" s="59">
        <f t="shared" si="78"/>
        <v>0</v>
      </c>
      <c r="DY42" s="59">
        <f t="shared" si="79"/>
        <v>51582.629846716525</v>
      </c>
      <c r="DZ42" s="59">
        <f t="shared" si="80"/>
        <v>14616.506443805281</v>
      </c>
      <c r="EA42" s="59">
        <f t="shared" si="80"/>
        <v>1082.8406650739</v>
      </c>
      <c r="EB42" s="59">
        <f t="shared" si="81"/>
        <v>0</v>
      </c>
      <c r="EC42" s="59">
        <f t="shared" si="82"/>
        <v>67281.976955595717</v>
      </c>
      <c r="ED42" s="56"/>
      <c r="EE42" s="416">
        <v>8975.1476019956699</v>
      </c>
      <c r="EF42" s="417">
        <v>28234.505477997602</v>
      </c>
      <c r="EG42" s="418">
        <v>45634.088930121303</v>
      </c>
      <c r="EH42" s="56"/>
      <c r="EI42" s="56">
        <f t="shared" si="113"/>
        <v>82843.742010114569</v>
      </c>
      <c r="EJ42" s="56"/>
      <c r="EK42" s="72"/>
      <c r="EL42" s="279">
        <v>190.7788548199</v>
      </c>
      <c r="EM42" s="72"/>
      <c r="EN42" s="56"/>
      <c r="EO42" s="56">
        <f t="shared" si="114"/>
        <v>190.7788548199</v>
      </c>
      <c r="EP42" s="56"/>
      <c r="EQ42" s="334">
        <v>8822.8884538656093</v>
      </c>
      <c r="ER42" s="335">
        <v>6050.7910882224696</v>
      </c>
      <c r="ES42" s="336">
        <v>8507.0779183643808</v>
      </c>
      <c r="ET42" s="56"/>
      <c r="EU42" s="56">
        <f t="shared" si="115"/>
        <v>23380.75746045246</v>
      </c>
      <c r="EV42" s="56"/>
      <c r="EW42" s="379">
        <v>7547.3830799151601</v>
      </c>
      <c r="EX42" s="380">
        <v>13039.418920585</v>
      </c>
      <c r="EY42" s="381">
        <v>264.66327026707103</v>
      </c>
      <c r="EZ42" s="56"/>
      <c r="FA42" s="46">
        <f t="shared" si="83"/>
        <v>20851.465270767232</v>
      </c>
      <c r="FB42" s="56"/>
      <c r="FC42" s="441">
        <v>20.2549782806</v>
      </c>
      <c r="FD42" s="442">
        <v>21.005347459900001</v>
      </c>
      <c r="FE42" s="443">
        <v>47.676547245999998</v>
      </c>
      <c r="FF42" s="56"/>
      <c r="FG42" s="46">
        <f>SUM(FB42:FF42)</f>
        <v>88.936872986499992</v>
      </c>
      <c r="FH42" s="56"/>
      <c r="FI42" s="254">
        <v>1743.002688068</v>
      </c>
      <c r="FJ42" s="255">
        <v>61.552275967999996</v>
      </c>
      <c r="FK42" s="256">
        <v>12.847639968899999</v>
      </c>
      <c r="FL42" s="56"/>
      <c r="FM42" s="56">
        <f t="shared" si="85"/>
        <v>1817.4026040049</v>
      </c>
      <c r="FN42" s="56"/>
      <c r="FO42" s="307">
        <v>292.55973061420002</v>
      </c>
      <c r="FP42" s="308">
        <v>1105.6923223264</v>
      </c>
      <c r="FQ42" s="309">
        <v>350.35654050900001</v>
      </c>
      <c r="FR42" s="56"/>
      <c r="FS42" s="56">
        <f t="shared" si="107"/>
        <v>1748.6085934496002</v>
      </c>
      <c r="FT42" s="56"/>
      <c r="FU42" s="355">
        <v>2050.0653649770002</v>
      </c>
      <c r="FV42" s="356">
        <v>709.58232202953002</v>
      </c>
      <c r="FW42" s="357">
        <v>2378.0450944741001</v>
      </c>
      <c r="FX42" s="56"/>
      <c r="FY42" s="56">
        <f>SUM(FT42:FX42)</f>
        <v>5137.6927814806304</v>
      </c>
      <c r="FZ42" s="56"/>
      <c r="GA42" s="230">
        <v>4746.8229252646997</v>
      </c>
      <c r="GB42" s="231">
        <v>126.65053814220001</v>
      </c>
      <c r="GC42" s="232">
        <v>0.25</v>
      </c>
      <c r="GD42" s="56"/>
      <c r="GE42" s="56">
        <f>SUM(FZ42:GD42)</f>
        <v>4873.7234634069</v>
      </c>
      <c r="GF42" s="57">
        <f t="shared" si="108"/>
        <v>0</v>
      </c>
      <c r="GG42" s="57">
        <f t="shared" si="109"/>
        <v>34198.124822980943</v>
      </c>
      <c r="GH42" s="57">
        <f t="shared" si="110"/>
        <v>49539.977147550999</v>
      </c>
      <c r="GI42" s="57">
        <f t="shared" si="111"/>
        <v>57195.005940950752</v>
      </c>
      <c r="GJ42" s="57">
        <f t="shared" si="88"/>
        <v>0</v>
      </c>
      <c r="GK42" s="57">
        <f t="shared" si="89"/>
        <v>140933.10791148269</v>
      </c>
      <c r="GL42" s="56"/>
      <c r="GM42" s="57">
        <f t="shared" si="90"/>
        <v>0</v>
      </c>
      <c r="GN42" s="57">
        <f t="shared" si="91"/>
        <v>85875.095527381767</v>
      </c>
      <c r="GO42" s="57">
        <f t="shared" si="92"/>
        <v>64663.89989792728</v>
      </c>
      <c r="GP42" s="57">
        <f t="shared" si="112"/>
        <v>59065.457041717011</v>
      </c>
      <c r="GQ42" s="57">
        <f t="shared" si="93"/>
        <v>0</v>
      </c>
      <c r="GR42" s="57">
        <f t="shared" si="94"/>
        <v>209604.45246702607</v>
      </c>
    </row>
    <row r="43" spans="1:200" ht="13.2" thickBot="1">
      <c r="A43" s="3" t="s">
        <v>52</v>
      </c>
      <c r="B43" s="15">
        <f t="shared" ref="B43:AE43" si="123">SUM(B20:B42)</f>
        <v>0</v>
      </c>
      <c r="C43" s="15">
        <f t="shared" si="123"/>
        <v>712.04322924630003</v>
      </c>
      <c r="D43" s="15">
        <f t="shared" si="123"/>
        <v>330.117310755424</v>
      </c>
      <c r="E43" s="15">
        <f>SUM(E20:E42)</f>
        <v>0</v>
      </c>
      <c r="F43" s="15">
        <f t="shared" si="123"/>
        <v>0</v>
      </c>
      <c r="G43" s="15">
        <f>SUM(G20:G42)</f>
        <v>1042.160540001724</v>
      </c>
      <c r="H43" s="15">
        <f t="shared" si="123"/>
        <v>0</v>
      </c>
      <c r="I43" s="15">
        <f t="shared" si="123"/>
        <v>369.81346912655999</v>
      </c>
      <c r="J43" s="15">
        <f>SUM(J20:J42)</f>
        <v>514.01261033264996</v>
      </c>
      <c r="K43" s="15">
        <f t="shared" si="123"/>
        <v>824.17364077016009</v>
      </c>
      <c r="L43" s="15">
        <f>SUM(L20:L42)</f>
        <v>0</v>
      </c>
      <c r="M43" s="15">
        <f>SUM(M20:M42)</f>
        <v>1707.99972022937</v>
      </c>
      <c r="N43" s="15">
        <f t="shared" si="123"/>
        <v>0</v>
      </c>
      <c r="O43" s="15">
        <f t="shared" si="123"/>
        <v>0</v>
      </c>
      <c r="P43" s="15">
        <f t="shared" si="123"/>
        <v>11.885630496799999</v>
      </c>
      <c r="Q43" s="15">
        <f t="shared" si="123"/>
        <v>0.25</v>
      </c>
      <c r="R43" s="15">
        <f t="shared" si="123"/>
        <v>0</v>
      </c>
      <c r="S43" s="15">
        <f t="shared" si="123"/>
        <v>12.135630496799999</v>
      </c>
      <c r="T43" s="15">
        <f t="shared" si="123"/>
        <v>0</v>
      </c>
      <c r="U43" s="15">
        <f t="shared" si="123"/>
        <v>43515.251898787203</v>
      </c>
      <c r="V43" s="15">
        <f t="shared" si="123"/>
        <v>20303.871203056198</v>
      </c>
      <c r="W43" s="15">
        <f t="shared" si="123"/>
        <v>23677.620341515802</v>
      </c>
      <c r="X43" s="15">
        <f t="shared" si="123"/>
        <v>0</v>
      </c>
      <c r="Y43" s="15">
        <f t="shared" si="123"/>
        <v>87496.743443359213</v>
      </c>
      <c r="Z43" s="15">
        <f t="shared" si="123"/>
        <v>0</v>
      </c>
      <c r="AA43" s="15">
        <f t="shared" si="123"/>
        <v>0</v>
      </c>
      <c r="AB43" s="15">
        <f t="shared" si="123"/>
        <v>0</v>
      </c>
      <c r="AC43" s="15">
        <f t="shared" si="123"/>
        <v>0</v>
      </c>
      <c r="AD43" s="15">
        <f t="shared" si="123"/>
        <v>0</v>
      </c>
      <c r="AE43" s="15">
        <f t="shared" si="123"/>
        <v>0</v>
      </c>
      <c r="AF43" s="15">
        <f>SUM(AF20:AF37)</f>
        <v>0</v>
      </c>
      <c r="AG43" s="15">
        <f>SUM(AG20:AG37)</f>
        <v>13.91430070062</v>
      </c>
      <c r="AH43" s="15">
        <f t="shared" ref="AH43:AQ43" si="124">SUM(AH20:AH42)</f>
        <v>0</v>
      </c>
      <c r="AI43" s="15">
        <f t="shared" si="124"/>
        <v>0</v>
      </c>
      <c r="AJ43" s="15">
        <f t="shared" si="124"/>
        <v>0</v>
      </c>
      <c r="AK43" s="15">
        <f t="shared" si="124"/>
        <v>13.91430070062</v>
      </c>
      <c r="AL43" s="15">
        <f t="shared" si="124"/>
        <v>0</v>
      </c>
      <c r="AM43" s="15">
        <f t="shared" si="124"/>
        <v>0</v>
      </c>
      <c r="AN43" s="15">
        <f t="shared" si="124"/>
        <v>0</v>
      </c>
      <c r="AO43" s="15">
        <f t="shared" si="124"/>
        <v>0</v>
      </c>
      <c r="AP43" s="15">
        <f t="shared" si="124"/>
        <v>0</v>
      </c>
      <c r="AQ43" s="15">
        <f t="shared" si="124"/>
        <v>0</v>
      </c>
      <c r="AR43" s="15">
        <f t="shared" ref="AR43:BC43" si="125">SUM(AR20:AR42)</f>
        <v>0</v>
      </c>
      <c r="AS43" s="15">
        <f t="shared" si="125"/>
        <v>527.20881483000005</v>
      </c>
      <c r="AT43" s="15">
        <f t="shared" si="125"/>
        <v>1639.0774584395999</v>
      </c>
      <c r="AU43" s="15">
        <f t="shared" si="125"/>
        <v>3370.7926204733003</v>
      </c>
      <c r="AV43" s="15">
        <f t="shared" si="125"/>
        <v>0</v>
      </c>
      <c r="AW43" s="15">
        <f t="shared" si="125"/>
        <v>5537.0788937428997</v>
      </c>
      <c r="AX43" s="20">
        <f t="shared" si="125"/>
        <v>0</v>
      </c>
      <c r="AY43" s="20">
        <f t="shared" si="125"/>
        <v>45138.231712690686</v>
      </c>
      <c r="AZ43" s="20">
        <f t="shared" si="125"/>
        <v>22798.964213080671</v>
      </c>
      <c r="BA43" s="20">
        <f t="shared" si="125"/>
        <v>27872.83660275926</v>
      </c>
      <c r="BB43" s="20">
        <f t="shared" si="125"/>
        <v>0</v>
      </c>
      <c r="BC43" s="20">
        <f t="shared" si="125"/>
        <v>95810.032528530632</v>
      </c>
      <c r="BD43" s="15">
        <f t="shared" ref="BD43:BZ43" si="126">SUM(BD20:BD42)</f>
        <v>0</v>
      </c>
      <c r="BE43" s="15">
        <f t="shared" si="126"/>
        <v>7845.6872919422894</v>
      </c>
      <c r="BF43" s="15">
        <f t="shared" si="126"/>
        <v>3307.0436891013501</v>
      </c>
      <c r="BG43" s="15">
        <f>SUM(BG20:BG42)</f>
        <v>0</v>
      </c>
      <c r="BH43" s="15">
        <f>SUM(BH20:BH42)</f>
        <v>0</v>
      </c>
      <c r="BI43" s="15">
        <f>SUM(BI20:BI42)</f>
        <v>11152.73098104364</v>
      </c>
      <c r="BJ43" s="15">
        <f t="shared" si="126"/>
        <v>0</v>
      </c>
      <c r="BK43" s="15">
        <f t="shared" si="126"/>
        <v>131902.70148717266</v>
      </c>
      <c r="BL43" s="15">
        <f t="shared" si="126"/>
        <v>14406.960799941999</v>
      </c>
      <c r="BM43" s="15">
        <f t="shared" si="126"/>
        <v>999.80279669499998</v>
      </c>
      <c r="BN43" s="15">
        <f t="shared" si="126"/>
        <v>0</v>
      </c>
      <c r="BO43" s="15">
        <f>SUM(BO20:BO42)</f>
        <v>147309.46508380966</v>
      </c>
      <c r="BP43" s="15">
        <f t="shared" si="126"/>
        <v>0</v>
      </c>
      <c r="BQ43" s="15">
        <f t="shared" si="126"/>
        <v>37142.4311392565</v>
      </c>
      <c r="BR43" s="15">
        <f t="shared" si="126"/>
        <v>2954.3584281892599</v>
      </c>
      <c r="BS43" s="15">
        <f t="shared" si="126"/>
        <v>83.037868378900001</v>
      </c>
      <c r="BT43" s="15">
        <f t="shared" si="126"/>
        <v>0</v>
      </c>
      <c r="BU43" s="15">
        <f>SUM(BU20:BU42)</f>
        <v>40179.827435824664</v>
      </c>
      <c r="BV43" s="15">
        <f t="shared" si="126"/>
        <v>0</v>
      </c>
      <c r="BW43" s="15">
        <f t="shared" si="126"/>
        <v>53192.615438300614</v>
      </c>
      <c r="BX43" s="15">
        <f t="shared" si="126"/>
        <v>44467.689197922002</v>
      </c>
      <c r="BY43" s="15">
        <f t="shared" si="126"/>
        <v>823.40642524542</v>
      </c>
      <c r="BZ43" s="15">
        <f t="shared" si="126"/>
        <v>0</v>
      </c>
      <c r="CA43" s="15">
        <f>SUM(CA20:CA42)</f>
        <v>98483.711061468042</v>
      </c>
      <c r="CB43" s="15">
        <f>SUM(CB20:CB42)</f>
        <v>0</v>
      </c>
      <c r="CC43" s="15">
        <f>SUM(CC20:CC42)</f>
        <v>47342.415824174794</v>
      </c>
      <c r="CD43" s="15">
        <f>SUM(CD20:CD33)</f>
        <v>1135.5666975178099</v>
      </c>
      <c r="CE43" s="15">
        <f>SUM(CE20:CE36)</f>
        <v>0</v>
      </c>
      <c r="CF43" s="15">
        <f>SUM(CF20:CF42)</f>
        <v>0</v>
      </c>
      <c r="CG43" s="15">
        <f t="shared" ref="CG43:DW43" si="127">SUM(CG20:CG42)</f>
        <v>52047.601317780107</v>
      </c>
      <c r="CH43" s="15">
        <f t="shared" si="127"/>
        <v>0</v>
      </c>
      <c r="CI43" s="15">
        <f t="shared" si="127"/>
        <v>113174.79025064055</v>
      </c>
      <c r="CJ43" s="15">
        <f t="shared" si="127"/>
        <v>13734.3200127826</v>
      </c>
      <c r="CK43" s="15">
        <f t="shared" si="127"/>
        <v>9301.2253767821312</v>
      </c>
      <c r="CL43" s="15">
        <f>SUM(CL20:CL42)</f>
        <v>0</v>
      </c>
      <c r="CM43" s="15">
        <f t="shared" si="127"/>
        <v>136210.33564020527</v>
      </c>
      <c r="CN43" s="15">
        <f t="shared" si="127"/>
        <v>0</v>
      </c>
      <c r="CO43" s="15">
        <f t="shared" si="127"/>
        <v>129719.15654762137</v>
      </c>
      <c r="CP43" s="15">
        <f t="shared" si="127"/>
        <v>16766.388390762691</v>
      </c>
      <c r="CQ43" s="15">
        <f t="shared" si="127"/>
        <v>774.90831616926005</v>
      </c>
      <c r="CR43" s="15">
        <f>SUM(CR20:CR42)</f>
        <v>0</v>
      </c>
      <c r="CS43" s="15">
        <f t="shared" si="127"/>
        <v>147260.45325455334</v>
      </c>
      <c r="CT43" s="15">
        <f t="shared" si="127"/>
        <v>0</v>
      </c>
      <c r="CU43" s="15">
        <f t="shared" si="127"/>
        <v>43341.817423186309</v>
      </c>
      <c r="CV43" s="15">
        <f t="shared" si="127"/>
        <v>6906.561264278499</v>
      </c>
      <c r="CW43" s="15">
        <f t="shared" si="127"/>
        <v>516.59495256754997</v>
      </c>
      <c r="CX43" s="15">
        <f>SUM(CX20:CX42)</f>
        <v>0</v>
      </c>
      <c r="CY43" s="15">
        <f t="shared" si="127"/>
        <v>50764.97364003236</v>
      </c>
      <c r="CZ43" s="15">
        <f t="shared" si="127"/>
        <v>0</v>
      </c>
      <c r="DA43" s="15">
        <f t="shared" si="127"/>
        <v>3072.9565771152002</v>
      </c>
      <c r="DB43" s="15">
        <f t="shared" si="127"/>
        <v>2684.89648737584</v>
      </c>
      <c r="DC43" s="15">
        <f t="shared" si="127"/>
        <v>0</v>
      </c>
      <c r="DD43" s="15">
        <f>SUM(DD20:DD42)</f>
        <v>0</v>
      </c>
      <c r="DE43" s="15">
        <f t="shared" si="127"/>
        <v>5757.8530644910406</v>
      </c>
      <c r="DF43" s="15">
        <f t="shared" si="127"/>
        <v>0</v>
      </c>
      <c r="DG43" s="15">
        <f t="shared" si="127"/>
        <v>1374.8089945889399</v>
      </c>
      <c r="DH43" s="15">
        <f t="shared" si="127"/>
        <v>2265.5471832067997</v>
      </c>
      <c r="DI43" s="15">
        <f t="shared" si="127"/>
        <v>0</v>
      </c>
      <c r="DJ43" s="15">
        <f>SUM(DJ20:DJ42)</f>
        <v>0</v>
      </c>
      <c r="DK43" s="15">
        <f t="shared" si="127"/>
        <v>3640.3561777957398</v>
      </c>
      <c r="DL43" s="15">
        <f t="shared" si="127"/>
        <v>0</v>
      </c>
      <c r="DM43" s="15">
        <f t="shared" si="127"/>
        <v>4860.1980547227304</v>
      </c>
      <c r="DN43" s="15">
        <f t="shared" si="127"/>
        <v>2209.0943626373701</v>
      </c>
      <c r="DO43" s="15">
        <f t="shared" si="127"/>
        <v>0</v>
      </c>
      <c r="DP43" s="15">
        <f>SUM(DP20:DP42)</f>
        <v>0</v>
      </c>
      <c r="DQ43" s="15">
        <f t="shared" si="127"/>
        <v>7069.2924173601004</v>
      </c>
      <c r="DR43" s="15">
        <f t="shared" si="127"/>
        <v>0</v>
      </c>
      <c r="DS43" s="15">
        <f t="shared" si="127"/>
        <v>1979.4122586578201</v>
      </c>
      <c r="DT43" s="15">
        <f t="shared" si="127"/>
        <v>1245.5754195540401</v>
      </c>
      <c r="DU43" s="15">
        <f t="shared" si="127"/>
        <v>0</v>
      </c>
      <c r="DV43" s="15">
        <f>SUM(DV20:DV42)</f>
        <v>0</v>
      </c>
      <c r="DW43" s="15">
        <f t="shared" si="127"/>
        <v>3224.9876782118599</v>
      </c>
      <c r="DX43" s="28">
        <f t="shared" ref="DX43:EC43" si="128">SUM(DX20:DX42)</f>
        <v>0</v>
      </c>
      <c r="DY43" s="28">
        <f t="shared" si="128"/>
        <v>574948.99128737976</v>
      </c>
      <c r="DZ43" s="28">
        <f t="shared" si="128"/>
        <v>115653.62072935778</v>
      </c>
      <c r="EA43" s="28">
        <f t="shared" si="128"/>
        <v>12498.975735838259</v>
      </c>
      <c r="EB43" s="28">
        <f t="shared" si="128"/>
        <v>0</v>
      </c>
      <c r="EC43" s="28">
        <f t="shared" si="128"/>
        <v>703101.58775257575</v>
      </c>
      <c r="ED43" s="15">
        <f t="shared" ref="ED43:FP43" si="129">SUM(ED20:ED42)</f>
        <v>0</v>
      </c>
      <c r="EE43" s="15">
        <f t="shared" si="129"/>
        <v>9975.8743721156698</v>
      </c>
      <c r="EF43" s="15">
        <f t="shared" si="129"/>
        <v>33897.590628536804</v>
      </c>
      <c r="EG43" s="15">
        <f t="shared" si="129"/>
        <v>45653.970956725105</v>
      </c>
      <c r="EH43" s="15">
        <f t="shared" si="129"/>
        <v>0</v>
      </c>
      <c r="EI43" s="15">
        <f t="shared" si="129"/>
        <v>89527.435957377573</v>
      </c>
      <c r="EJ43" s="15">
        <f t="shared" si="129"/>
        <v>0</v>
      </c>
      <c r="EK43" s="15">
        <f t="shared" si="129"/>
        <v>10770.0459650291</v>
      </c>
      <c r="EL43" s="15">
        <f t="shared" si="129"/>
        <v>6132.7511097347297</v>
      </c>
      <c r="EM43" s="15">
        <f t="shared" si="129"/>
        <v>7907.1910413653804</v>
      </c>
      <c r="EN43" s="15">
        <f t="shared" si="129"/>
        <v>0</v>
      </c>
      <c r="EO43" s="15">
        <f t="shared" si="129"/>
        <v>24809.988116129211</v>
      </c>
      <c r="EP43" s="15">
        <f t="shared" si="129"/>
        <v>0</v>
      </c>
      <c r="EQ43" s="15">
        <f t="shared" si="129"/>
        <v>12905.785529259409</v>
      </c>
      <c r="ER43" s="15">
        <f t="shared" si="129"/>
        <v>6112.3673146138281</v>
      </c>
      <c r="ES43" s="15">
        <f t="shared" si="129"/>
        <v>8711.520917265274</v>
      </c>
      <c r="ET43" s="15">
        <f t="shared" si="129"/>
        <v>0</v>
      </c>
      <c r="EU43" s="15">
        <f t="shared" si="129"/>
        <v>27729.673761138511</v>
      </c>
      <c r="EV43" s="15">
        <f t="shared" si="129"/>
        <v>0</v>
      </c>
      <c r="EW43" s="15">
        <f t="shared" si="129"/>
        <v>47371.125264684066</v>
      </c>
      <c r="EX43" s="15">
        <f t="shared" si="129"/>
        <v>39909.5336254965</v>
      </c>
      <c r="EY43" s="15">
        <f t="shared" si="129"/>
        <v>1038.1680892933921</v>
      </c>
      <c r="EZ43" s="15">
        <f t="shared" si="129"/>
        <v>0</v>
      </c>
      <c r="FA43" s="15">
        <f t="shared" si="129"/>
        <v>88318.826979473946</v>
      </c>
      <c r="FB43" s="15">
        <f t="shared" si="129"/>
        <v>0</v>
      </c>
      <c r="FC43" s="15">
        <f t="shared" si="129"/>
        <v>1010.2329806530099</v>
      </c>
      <c r="FD43" s="15">
        <f t="shared" si="129"/>
        <v>346.23632877986</v>
      </c>
      <c r="FE43" s="15">
        <f t="shared" si="129"/>
        <v>392.87265260631796</v>
      </c>
      <c r="FF43" s="15">
        <f t="shared" si="129"/>
        <v>0</v>
      </c>
      <c r="FG43" s="15">
        <f t="shared" si="129"/>
        <v>1749.3419620391878</v>
      </c>
      <c r="FH43" s="15">
        <f t="shared" si="129"/>
        <v>0</v>
      </c>
      <c r="FI43" s="15">
        <f t="shared" si="129"/>
        <v>22231.341344014632</v>
      </c>
      <c r="FJ43" s="15">
        <f t="shared" si="129"/>
        <v>4368.1600403884695</v>
      </c>
      <c r="FK43" s="15">
        <f t="shared" si="129"/>
        <v>265.39445988246001</v>
      </c>
      <c r="FL43" s="15">
        <f t="shared" si="129"/>
        <v>0</v>
      </c>
      <c r="FM43" s="15">
        <f t="shared" si="129"/>
        <v>26864.895844285558</v>
      </c>
      <c r="FN43" s="15">
        <f t="shared" si="129"/>
        <v>0</v>
      </c>
      <c r="FO43" s="15">
        <f t="shared" si="129"/>
        <v>17260.4076922858</v>
      </c>
      <c r="FP43" s="15">
        <f t="shared" si="129"/>
        <v>12435.719156420271</v>
      </c>
      <c r="FQ43" s="15">
        <f>SUM(FQ23:FQ42)</f>
        <v>1175.7990061217001</v>
      </c>
      <c r="FR43" s="15">
        <f>SUM(FR23:FR42)</f>
        <v>0</v>
      </c>
      <c r="FS43" s="15">
        <f>SUM(FN43:FR43)</f>
        <v>30871.925854827772</v>
      </c>
      <c r="FT43" s="15">
        <f t="shared" ref="FT43:GE43" si="130">SUM(FT20:FT42)</f>
        <v>0</v>
      </c>
      <c r="FU43" s="15">
        <f t="shared" si="130"/>
        <v>936808.36205815175</v>
      </c>
      <c r="FV43" s="15">
        <f t="shared" si="130"/>
        <v>162244.74914382256</v>
      </c>
      <c r="FW43" s="15">
        <f t="shared" si="130"/>
        <v>18385.396762624001</v>
      </c>
      <c r="FX43" s="15">
        <f t="shared" si="130"/>
        <v>0</v>
      </c>
      <c r="FY43" s="15">
        <f t="shared" si="130"/>
        <v>1117438.5079645985</v>
      </c>
      <c r="FZ43" s="15">
        <f t="shared" si="130"/>
        <v>0</v>
      </c>
      <c r="GA43" s="15">
        <f t="shared" si="130"/>
        <v>452742.4642195417</v>
      </c>
      <c r="GB43" s="15">
        <f t="shared" si="130"/>
        <v>111386.8908676229</v>
      </c>
      <c r="GC43" s="15">
        <f t="shared" si="130"/>
        <v>4568.1581611284</v>
      </c>
      <c r="GD43" s="15">
        <f t="shared" si="130"/>
        <v>0</v>
      </c>
      <c r="GE43" s="15">
        <f t="shared" si="130"/>
        <v>568697.51324829296</v>
      </c>
      <c r="GF43" s="20">
        <f t="shared" ref="GF43:GK43" si="131">SUM(GF20:GF42)</f>
        <v>0</v>
      </c>
      <c r="GG43" s="20">
        <f t="shared" si="131"/>
        <v>1511075.6394257352</v>
      </c>
      <c r="GH43" s="20">
        <f t="shared" si="131"/>
        <v>376833.99821541598</v>
      </c>
      <c r="GI43" s="20">
        <f t="shared" si="131"/>
        <v>88098.472047012023</v>
      </c>
      <c r="GJ43" s="20">
        <f t="shared" si="131"/>
        <v>0</v>
      </c>
      <c r="GK43" s="20">
        <f t="shared" si="131"/>
        <v>1976008.1096881633</v>
      </c>
      <c r="GL43" s="6"/>
      <c r="GM43" s="20">
        <f t="shared" ref="GM43:GR43" si="132">SUM(GM20:GM42)</f>
        <v>0</v>
      </c>
      <c r="GN43" s="20">
        <f t="shared" si="132"/>
        <v>2131162.8624258055</v>
      </c>
      <c r="GO43" s="20">
        <f t="shared" si="132"/>
        <v>515286.58315785445</v>
      </c>
      <c r="GP43" s="20">
        <f t="shared" si="132"/>
        <v>128470.28438560953</v>
      </c>
      <c r="GQ43" s="20">
        <f t="shared" si="132"/>
        <v>0</v>
      </c>
      <c r="GR43" s="20">
        <f t="shared" si="132"/>
        <v>2774919.7299692701</v>
      </c>
    </row>
    <row r="44" spans="1:200" ht="6" customHeight="1">
      <c r="A44" s="3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22"/>
      <c r="AY44" s="22"/>
      <c r="AZ44" s="22"/>
      <c r="BA44" s="22"/>
      <c r="BB44" s="22"/>
      <c r="BC44" s="22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30"/>
      <c r="DY44" s="30"/>
      <c r="DZ44" s="30"/>
      <c r="EA44" s="30"/>
      <c r="EB44" s="30"/>
      <c r="EC44" s="30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22"/>
      <c r="GG44" s="22"/>
      <c r="GH44" s="22"/>
      <c r="GI44" s="22"/>
      <c r="GJ44" s="22"/>
      <c r="GK44" s="22"/>
      <c r="GL44" s="6"/>
      <c r="GM44" s="22"/>
      <c r="GN44" s="22"/>
      <c r="GO44" s="22"/>
      <c r="GP44" s="22"/>
      <c r="GQ44" s="22"/>
      <c r="GR44" s="22"/>
    </row>
    <row r="45" spans="1:200" s="39" customFormat="1">
      <c r="A45" s="39" t="s">
        <v>53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1"/>
      <c r="AY45" s="41"/>
      <c r="AZ45" s="41"/>
      <c r="BA45" s="41"/>
      <c r="BB45" s="41"/>
      <c r="BC45" s="41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2"/>
      <c r="DY45" s="42"/>
      <c r="DZ45" s="42"/>
      <c r="EA45" s="42"/>
      <c r="EB45" s="42"/>
      <c r="EC45" s="42"/>
      <c r="ED45" s="40"/>
      <c r="EE45" s="40"/>
      <c r="EF45" s="40"/>
      <c r="EG45" s="40"/>
      <c r="EH45" s="40"/>
      <c r="EI45" s="40"/>
      <c r="EJ45" s="40"/>
      <c r="EK45" s="40"/>
      <c r="EL45" s="40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40"/>
      <c r="EZ45" s="40"/>
      <c r="FA45" s="40"/>
      <c r="FB45" s="40"/>
      <c r="FC45" s="40"/>
      <c r="FD45" s="40"/>
      <c r="FE45" s="40"/>
      <c r="FF45" s="40"/>
      <c r="FG45" s="40"/>
      <c r="FH45" s="40"/>
      <c r="FI45" s="40"/>
      <c r="FJ45" s="40"/>
      <c r="FK45" s="40"/>
      <c r="FL45" s="40"/>
      <c r="FM45" s="40"/>
      <c r="FN45" s="40"/>
      <c r="FO45" s="40"/>
      <c r="FP45" s="40"/>
      <c r="FQ45" s="40"/>
      <c r="FR45" s="40"/>
      <c r="FS45" s="40"/>
      <c r="FT45" s="40"/>
      <c r="FU45" s="40"/>
      <c r="FV45" s="40"/>
      <c r="FW45" s="40"/>
      <c r="FX45" s="40"/>
      <c r="FY45" s="40"/>
      <c r="FZ45" s="40"/>
      <c r="GA45" s="40"/>
      <c r="GB45" s="40"/>
      <c r="GC45" s="40"/>
      <c r="GD45" s="40"/>
      <c r="GE45" s="40"/>
      <c r="GF45" s="41"/>
      <c r="GG45" s="41"/>
      <c r="GH45" s="41"/>
      <c r="GI45" s="41"/>
      <c r="GJ45" s="41"/>
      <c r="GK45" s="41"/>
      <c r="GL45" s="40"/>
      <c r="GM45" s="41"/>
      <c r="GN45" s="41"/>
      <c r="GO45" s="41"/>
      <c r="GP45" s="41"/>
      <c r="GQ45" s="41"/>
      <c r="GR45" s="41"/>
    </row>
    <row r="46" spans="1:200" s="43" customFormat="1">
      <c r="A46" s="240" t="s">
        <v>175</v>
      </c>
      <c r="B46" s="46"/>
      <c r="C46" s="46"/>
      <c r="D46" s="46"/>
      <c r="E46" s="45"/>
      <c r="F46" s="46"/>
      <c r="G46" s="46">
        <f t="shared" ref="G46:G51" si="133">SUM(B46:F46)</f>
        <v>0</v>
      </c>
      <c r="H46" s="46"/>
      <c r="I46" s="46"/>
      <c r="J46" s="46"/>
      <c r="K46" s="45"/>
      <c r="L46" s="46"/>
      <c r="M46" s="46">
        <f t="shared" ref="M46:M51" si="134">SUM(H46:L46)</f>
        <v>0</v>
      </c>
      <c r="N46" s="46"/>
      <c r="O46" s="46"/>
      <c r="P46" s="46"/>
      <c r="Q46" s="46"/>
      <c r="R46" s="46"/>
      <c r="S46" s="46">
        <f t="shared" ref="S46:S51" si="135">SUM(N46:R46)</f>
        <v>0</v>
      </c>
      <c r="T46" s="46"/>
      <c r="U46" s="46"/>
      <c r="V46" s="46"/>
      <c r="W46" s="46"/>
      <c r="X46" s="46"/>
      <c r="Y46" s="46">
        <f t="shared" ref="Y46:Y51" si="136">SUM(T46:X46)</f>
        <v>0</v>
      </c>
      <c r="Z46" s="46"/>
      <c r="AA46" s="46"/>
      <c r="AB46" s="46"/>
      <c r="AC46" s="46"/>
      <c r="AD46" s="46"/>
      <c r="AE46" s="46">
        <f t="shared" ref="AE46:AE51" si="137">SUM(Z46:AD46)</f>
        <v>0</v>
      </c>
      <c r="AF46" s="46"/>
      <c r="AG46" s="46"/>
      <c r="AH46" s="46"/>
      <c r="AI46" s="46"/>
      <c r="AJ46" s="46"/>
      <c r="AK46" s="46">
        <f t="shared" ref="AK46:AK51" si="138">SUM(AF46:AJ46)</f>
        <v>0</v>
      </c>
      <c r="AL46" s="52"/>
      <c r="AM46" s="52"/>
      <c r="AN46" s="52"/>
      <c r="AO46" s="52"/>
      <c r="AP46" s="46"/>
      <c r="AQ46" s="46">
        <f>SUM(AL46:AP46)</f>
        <v>0</v>
      </c>
      <c r="AR46" s="46"/>
      <c r="AS46" s="46"/>
      <c r="AT46" s="46"/>
      <c r="AU46" s="46"/>
      <c r="AV46" s="46"/>
      <c r="AW46" s="46">
        <f t="shared" ref="AW46:AW51" si="139">SUM(AR46:AV46)</f>
        <v>0</v>
      </c>
      <c r="AX46" s="49">
        <f>SUM(AR46, AF46, Z46,T46,N46,H46,B46,AL46)</f>
        <v>0</v>
      </c>
      <c r="AY46" s="49">
        <f>SUM(AS46,AG46,AA46,U46,O46,I46,C46,AM46)</f>
        <v>0</v>
      </c>
      <c r="AZ46" s="49">
        <f>SUM(AT46, AH46, AB46,V46,P46,J46,D46, AN46)</f>
        <v>0</v>
      </c>
      <c r="BA46" s="49">
        <f t="shared" ref="BA46:BA52" si="140">SUM(E46,K46,Q46,W46,AC46,AI46,AO46,AU46)</f>
        <v>0</v>
      </c>
      <c r="BB46" s="49">
        <f>SUM(F46,L46,R46,X46,AD46,AJ46,AP46,AV46)</f>
        <v>0</v>
      </c>
      <c r="BC46" s="49">
        <f>SUM(AX46:BB46)</f>
        <v>0</v>
      </c>
      <c r="BD46" s="46"/>
      <c r="BE46" s="46"/>
      <c r="BF46" s="46"/>
      <c r="BG46" s="50"/>
      <c r="BH46" s="46"/>
      <c r="BI46" s="46">
        <f>SUM(BD46:BH46)</f>
        <v>0</v>
      </c>
      <c r="BJ46" s="46"/>
      <c r="BK46" s="46"/>
      <c r="BL46" s="46"/>
      <c r="BM46" s="50"/>
      <c r="BN46" s="46"/>
      <c r="BO46" s="46">
        <f>SUM(BJ46:BN46)</f>
        <v>0</v>
      </c>
      <c r="BP46" s="46"/>
      <c r="BQ46" s="46"/>
      <c r="BR46" s="46"/>
      <c r="BS46" s="46"/>
      <c r="BT46" s="46"/>
      <c r="BU46" s="46">
        <f>SUM(BP46:BT46)</f>
        <v>0</v>
      </c>
      <c r="BV46" s="46"/>
      <c r="BW46" s="46"/>
      <c r="BX46" s="46"/>
      <c r="BY46" s="50"/>
      <c r="BZ46" s="46"/>
      <c r="CA46" s="46">
        <f>SUM(BV46:BZ46)</f>
        <v>0</v>
      </c>
      <c r="CB46" s="46"/>
      <c r="CC46" s="46"/>
      <c r="CD46" s="46"/>
      <c r="CE46" s="52"/>
      <c r="CF46" s="46"/>
      <c r="CG46" s="46">
        <f>SUM(CB46:CF46)</f>
        <v>0</v>
      </c>
      <c r="CH46" s="46"/>
      <c r="CI46" s="46"/>
      <c r="CJ46" s="46"/>
      <c r="CK46" s="46"/>
      <c r="CL46" s="46"/>
      <c r="CM46" s="46">
        <f>SUM(CH46:CL46)</f>
        <v>0</v>
      </c>
      <c r="CN46" s="46"/>
      <c r="CO46" s="46"/>
      <c r="CP46" s="46"/>
      <c r="CQ46" s="48"/>
      <c r="CR46" s="46"/>
      <c r="CS46" s="46">
        <f>SUM(CN46:CR46)</f>
        <v>0</v>
      </c>
      <c r="CT46" s="46"/>
      <c r="CU46" s="46"/>
      <c r="CV46" s="46"/>
      <c r="CW46" s="48"/>
      <c r="CX46" s="46"/>
      <c r="CY46" s="46">
        <f>SUM(CT46:CX46)</f>
        <v>0</v>
      </c>
      <c r="CZ46" s="46"/>
      <c r="DA46" s="46"/>
      <c r="DB46" s="46"/>
      <c r="DC46" s="48"/>
      <c r="DD46" s="46"/>
      <c r="DE46" s="46">
        <f>SUM(CZ46:DD46)</f>
        <v>0</v>
      </c>
      <c r="DF46" s="46"/>
      <c r="DG46" s="50"/>
      <c r="DH46" s="50"/>
      <c r="DI46" s="48"/>
      <c r="DJ46" s="46"/>
      <c r="DK46" s="46">
        <f>SUM(DF46:DJ46)</f>
        <v>0</v>
      </c>
      <c r="DL46" s="46"/>
      <c r="DM46" s="46"/>
      <c r="DN46" s="46"/>
      <c r="DO46" s="48"/>
      <c r="DP46" s="46"/>
      <c r="DQ46" s="46">
        <f>SUM(DL46:DP46)</f>
        <v>0</v>
      </c>
      <c r="DR46" s="46"/>
      <c r="DS46" s="48"/>
      <c r="DT46" s="46"/>
      <c r="DU46" s="48"/>
      <c r="DV46" s="46"/>
      <c r="DW46" s="46">
        <f>SUM(DR46:DV46)</f>
        <v>0</v>
      </c>
      <c r="DX46" s="51">
        <f t="shared" ref="DX46:EA47" si="141">SUM(DR46,DL46,DF46,CZ46,CT46,CN46,CH46,CB46,BV46,BP46,BJ46,BD46)</f>
        <v>0</v>
      </c>
      <c r="DY46" s="51">
        <f t="shared" si="141"/>
        <v>0</v>
      </c>
      <c r="DZ46" s="51">
        <f t="shared" si="141"/>
        <v>0</v>
      </c>
      <c r="EA46" s="51">
        <f t="shared" si="141"/>
        <v>0</v>
      </c>
      <c r="EB46" s="51">
        <f>SUM(BH46,BN46,BT46,BZ46,CF46,CL46,CR46,CX46,DD46,DJ46,DP46,DV46)</f>
        <v>0</v>
      </c>
      <c r="EC46" s="51">
        <f t="shared" ref="EC46:EC51" si="142">SUM(DX46:EB46)</f>
        <v>0</v>
      </c>
      <c r="ED46" s="46"/>
      <c r="EE46" s="46"/>
      <c r="EF46" s="48"/>
      <c r="EG46" s="46"/>
      <c r="EH46" s="46"/>
      <c r="EI46" s="46">
        <f t="shared" ref="EI46:EI51" si="143">SUM(ED46:EH46)</f>
        <v>0</v>
      </c>
      <c r="EJ46" s="46"/>
      <c r="EK46" s="46"/>
      <c r="EL46" s="48"/>
      <c r="EM46" s="46"/>
      <c r="EN46" s="46"/>
      <c r="EO46" s="46">
        <f t="shared" ref="EO46:EO51" si="144">SUM(EJ46:EN46)</f>
        <v>0</v>
      </c>
      <c r="EP46" s="46"/>
      <c r="EQ46" s="46"/>
      <c r="ER46" s="48"/>
      <c r="ES46" s="52"/>
      <c r="ET46" s="46"/>
      <c r="EU46" s="46">
        <f t="shared" ref="EU46:EU51" si="145">SUM(EP46:ET46)</f>
        <v>0</v>
      </c>
      <c r="EV46" s="46"/>
      <c r="EW46" s="46"/>
      <c r="EX46" s="48"/>
      <c r="EY46" s="387">
        <v>9.6893471281199997</v>
      </c>
      <c r="EZ46" s="46"/>
      <c r="FA46" s="46">
        <f t="shared" ref="FA46:FA51" si="146">SUM(EV46:EZ46)</f>
        <v>9.6893471281199997</v>
      </c>
      <c r="FB46" s="46"/>
      <c r="FC46" s="46"/>
      <c r="FD46" s="48"/>
      <c r="FE46" s="46"/>
      <c r="FF46" s="46"/>
      <c r="FG46" s="46">
        <f t="shared" ref="FG46:FG51" si="147">SUM(FB46:FF46)</f>
        <v>0</v>
      </c>
      <c r="FH46" s="46"/>
      <c r="FI46" s="46"/>
      <c r="FJ46" s="46"/>
      <c r="FK46" s="52"/>
      <c r="FL46" s="46"/>
      <c r="FM46" s="46">
        <f>SUM(FH46:FL46)</f>
        <v>0</v>
      </c>
      <c r="FN46" s="46"/>
      <c r="FO46" s="46"/>
      <c r="FP46" s="48"/>
      <c r="FQ46" s="52"/>
      <c r="FR46" s="46"/>
      <c r="FS46" s="46">
        <f t="shared" ref="FS46:FS51" si="148">SUM(FN46:FR46)</f>
        <v>0</v>
      </c>
      <c r="FT46" s="46"/>
      <c r="FU46" s="46"/>
      <c r="FV46" s="48"/>
      <c r="FW46" s="48"/>
      <c r="FX46" s="46"/>
      <c r="FY46" s="46">
        <f t="shared" ref="FY46:FY51" si="149">SUM(FT46:FX46)</f>
        <v>0</v>
      </c>
      <c r="FZ46" s="46"/>
      <c r="GA46" s="46"/>
      <c r="GB46" s="48"/>
      <c r="GC46" s="48"/>
      <c r="GD46" s="46"/>
      <c r="GE46" s="46">
        <f t="shared" ref="GE46:GE51" si="150">SUM(FZ46:GD46)</f>
        <v>0</v>
      </c>
      <c r="GF46" s="49">
        <f t="shared" ref="GF46:GI47" si="151">SUM(FZ46,FT46,FN46,FH46,FB46,EV46,EP46,EJ46,ED46)</f>
        <v>0</v>
      </c>
      <c r="GG46" s="49">
        <f t="shared" si="151"/>
        <v>0</v>
      </c>
      <c r="GH46" s="49">
        <f t="shared" si="151"/>
        <v>0</v>
      </c>
      <c r="GI46" s="49">
        <f t="shared" si="151"/>
        <v>9.6893471281199997</v>
      </c>
      <c r="GJ46" s="49">
        <f>SUM(EH46,EN46,ET46,EZ46,FF46,FL46,FR46,FX46,GD46)</f>
        <v>0</v>
      </c>
      <c r="GK46" s="49">
        <f>SUM(GF46:GJ46)</f>
        <v>9.6893471281199997</v>
      </c>
      <c r="GL46" s="46"/>
      <c r="GM46" s="49">
        <f t="shared" ref="GM46:GO47" si="152">SUM(GF46,DX46,AX46)</f>
        <v>0</v>
      </c>
      <c r="GN46" s="49">
        <f t="shared" si="152"/>
        <v>0</v>
      </c>
      <c r="GO46" s="49">
        <f t="shared" si="152"/>
        <v>0</v>
      </c>
      <c r="GP46" s="49">
        <f t="shared" ref="GP46:GR47" si="153">SUM(GI46,EA46,BA46)</f>
        <v>9.6893471281199997</v>
      </c>
      <c r="GQ46" s="49">
        <f t="shared" si="153"/>
        <v>0</v>
      </c>
      <c r="GR46" s="49">
        <f t="shared" si="153"/>
        <v>9.6893471281199997</v>
      </c>
    </row>
    <row r="47" spans="1:200" s="43" customFormat="1">
      <c r="A47" s="240" t="s">
        <v>177</v>
      </c>
      <c r="B47" s="46"/>
      <c r="C47" s="46"/>
      <c r="D47" s="46"/>
      <c r="E47" s="45"/>
      <c r="F47" s="46"/>
      <c r="G47" s="46">
        <f t="shared" si="133"/>
        <v>0</v>
      </c>
      <c r="H47" s="46"/>
      <c r="I47" s="46"/>
      <c r="J47" s="46"/>
      <c r="K47" s="393">
        <v>71.956460468670002</v>
      </c>
      <c r="L47" s="46"/>
      <c r="M47" s="46">
        <f t="shared" si="134"/>
        <v>71.956460468670002</v>
      </c>
      <c r="N47" s="46"/>
      <c r="O47" s="46"/>
      <c r="P47" s="46"/>
      <c r="Q47" s="46"/>
      <c r="R47" s="46"/>
      <c r="S47" s="46">
        <f t="shared" si="135"/>
        <v>0</v>
      </c>
      <c r="T47" s="46"/>
      <c r="U47" s="46"/>
      <c r="V47" s="46"/>
      <c r="W47" s="46"/>
      <c r="X47" s="46"/>
      <c r="Y47" s="46">
        <f t="shared" si="136"/>
        <v>0</v>
      </c>
      <c r="Z47" s="46"/>
      <c r="AA47" s="46"/>
      <c r="AB47" s="46"/>
      <c r="AC47" s="46"/>
      <c r="AD47" s="46"/>
      <c r="AE47" s="46">
        <f t="shared" si="137"/>
        <v>0</v>
      </c>
      <c r="AF47" s="46"/>
      <c r="AG47" s="46"/>
      <c r="AH47" s="46"/>
      <c r="AI47" s="46"/>
      <c r="AJ47" s="46"/>
      <c r="AK47" s="46">
        <f t="shared" si="138"/>
        <v>0</v>
      </c>
      <c r="AL47" s="52"/>
      <c r="AM47" s="52"/>
      <c r="AN47" s="52"/>
      <c r="AO47" s="52"/>
      <c r="AP47" s="46"/>
      <c r="AQ47" s="46">
        <f>SUM(AL47:AP47)</f>
        <v>0</v>
      </c>
      <c r="AR47" s="46"/>
      <c r="AS47" s="46"/>
      <c r="AT47" s="46"/>
      <c r="AU47" s="46"/>
      <c r="AV47" s="46"/>
      <c r="AW47" s="46">
        <f t="shared" si="139"/>
        <v>0</v>
      </c>
      <c r="AX47" s="49">
        <f>SUM(AR47, AF47, Z47,T47,N47,H47,B47,AL47)</f>
        <v>0</v>
      </c>
      <c r="AY47" s="49">
        <f>SUM(AS47,AG47,AA47,U47,O47,I47,C47,AM47)</f>
        <v>0</v>
      </c>
      <c r="AZ47" s="49">
        <f>SUM(AT47, AH47, AB47,V47,P47,J47,D47, AN47)</f>
        <v>0</v>
      </c>
      <c r="BA47" s="49">
        <f t="shared" si="140"/>
        <v>71.956460468670002</v>
      </c>
      <c r="BB47" s="49">
        <f>SUM(F47,L47,R47,X47,AD47,AJ47,AP47,AV47)</f>
        <v>0</v>
      </c>
      <c r="BC47" s="49">
        <f>SUM(AX47:BB47)</f>
        <v>71.956460468670002</v>
      </c>
      <c r="BD47" s="46"/>
      <c r="BE47" s="46"/>
      <c r="BF47" s="46"/>
      <c r="BG47" s="514">
        <v>9.15710358744</v>
      </c>
      <c r="BH47" s="46"/>
      <c r="BI47" s="46">
        <f>SUM(BD47:BH47)</f>
        <v>9.15710358744</v>
      </c>
      <c r="BJ47" s="46"/>
      <c r="BK47" s="46"/>
      <c r="BL47" s="46"/>
      <c r="BM47" s="50"/>
      <c r="BN47" s="46"/>
      <c r="BO47" s="46">
        <f>SUM(BJ47:BN47)</f>
        <v>0</v>
      </c>
      <c r="BP47" s="46"/>
      <c r="BQ47" s="46"/>
      <c r="BR47" s="46"/>
      <c r="BS47" s="46"/>
      <c r="BT47" s="46"/>
      <c r="BU47" s="46">
        <f>SUM(BP47:BT47)</f>
        <v>0</v>
      </c>
      <c r="BV47" s="46"/>
      <c r="BW47" s="46"/>
      <c r="BX47" s="46"/>
      <c r="BY47" s="50"/>
      <c r="BZ47" s="46"/>
      <c r="CA47" s="46">
        <f>SUM(BV47:BZ47)</f>
        <v>0</v>
      </c>
      <c r="CB47" s="46"/>
      <c r="CC47" s="46"/>
      <c r="CD47" s="46"/>
      <c r="CE47" s="602">
        <v>9.2181896860299997</v>
      </c>
      <c r="CF47" s="46"/>
      <c r="CG47" s="46">
        <f>SUM(CB47:CF47)</f>
        <v>9.2181896860299997</v>
      </c>
      <c r="CH47" s="46"/>
      <c r="CI47" s="46"/>
      <c r="CJ47" s="46"/>
      <c r="CK47" s="46"/>
      <c r="CL47" s="46"/>
      <c r="CM47" s="46">
        <f>SUM(CH47:CL47)</f>
        <v>0</v>
      </c>
      <c r="CN47" s="46"/>
      <c r="CO47" s="46"/>
      <c r="CP47" s="46"/>
      <c r="CQ47" s="48"/>
      <c r="CR47" s="46"/>
      <c r="CS47" s="46">
        <f>SUM(CN47:CR47)</f>
        <v>0</v>
      </c>
      <c r="CT47" s="46"/>
      <c r="CU47" s="46"/>
      <c r="CV47" s="46"/>
      <c r="CW47" s="717"/>
      <c r="CX47" s="46"/>
      <c r="CY47" s="46">
        <f>SUM(CT47:CX47)</f>
        <v>0</v>
      </c>
      <c r="CZ47" s="46"/>
      <c r="DA47" s="46"/>
      <c r="DB47" s="46"/>
      <c r="DC47" s="48"/>
      <c r="DD47" s="46"/>
      <c r="DE47" s="46">
        <f>SUM(CZ47:DD47)</f>
        <v>0</v>
      </c>
      <c r="DF47" s="46"/>
      <c r="DG47" s="50"/>
      <c r="DH47" s="50"/>
      <c r="DI47" s="48"/>
      <c r="DJ47" s="46"/>
      <c r="DK47" s="46">
        <f>SUM(DF47:DJ47)</f>
        <v>0</v>
      </c>
      <c r="DL47" s="46"/>
      <c r="DM47" s="46"/>
      <c r="DN47" s="46"/>
      <c r="DO47" s="48"/>
      <c r="DP47" s="46"/>
      <c r="DQ47" s="46">
        <f>SUM(DL47:DP47)</f>
        <v>0</v>
      </c>
      <c r="DR47" s="46"/>
      <c r="DS47" s="48"/>
      <c r="DT47" s="46"/>
      <c r="DU47" s="48"/>
      <c r="DV47" s="46"/>
      <c r="DW47" s="46">
        <f>SUM(DR47:DV47)</f>
        <v>0</v>
      </c>
      <c r="DX47" s="51">
        <f t="shared" si="141"/>
        <v>0</v>
      </c>
      <c r="DY47" s="51">
        <f t="shared" si="141"/>
        <v>0</v>
      </c>
      <c r="DZ47" s="51">
        <f t="shared" si="141"/>
        <v>0</v>
      </c>
      <c r="EA47" s="51">
        <f t="shared" si="141"/>
        <v>18.37529327347</v>
      </c>
      <c r="EB47" s="51">
        <f>SUM(BH47,BN47,BT47,BZ47,CF47,CL47,CR47,CX47,DD47,DJ47,DP47,DV47)</f>
        <v>0</v>
      </c>
      <c r="EC47" s="51">
        <f t="shared" si="142"/>
        <v>18.37529327347</v>
      </c>
      <c r="ED47" s="46"/>
      <c r="EE47" s="46"/>
      <c r="EF47" s="48"/>
      <c r="EG47" s="46"/>
      <c r="EH47" s="46"/>
      <c r="EI47" s="46">
        <f t="shared" si="143"/>
        <v>0</v>
      </c>
      <c r="EJ47" s="46"/>
      <c r="EK47" s="46"/>
      <c r="EL47" s="48"/>
      <c r="EM47" s="395">
        <v>2.8611715213000002</v>
      </c>
      <c r="EN47" s="46"/>
      <c r="EO47" s="46">
        <f t="shared" si="144"/>
        <v>2.8611715213000002</v>
      </c>
      <c r="EP47" s="46"/>
      <c r="EQ47" s="46"/>
      <c r="ER47" s="48"/>
      <c r="ES47" s="52"/>
      <c r="ET47" s="46"/>
      <c r="EU47" s="46">
        <f t="shared" si="145"/>
        <v>0</v>
      </c>
      <c r="EV47" s="46"/>
      <c r="EW47" s="46"/>
      <c r="EX47" s="48"/>
      <c r="EY47" s="396">
        <v>8.1454302416100006</v>
      </c>
      <c r="EZ47" s="46"/>
      <c r="FA47" s="46">
        <f t="shared" si="146"/>
        <v>8.1454302416100006</v>
      </c>
      <c r="FB47" s="46"/>
      <c r="FC47" s="46"/>
      <c r="FD47" s="48"/>
      <c r="FE47" s="46"/>
      <c r="FF47" s="46"/>
      <c r="FG47" s="46">
        <f t="shared" si="147"/>
        <v>0</v>
      </c>
      <c r="FH47" s="46"/>
      <c r="FI47" s="46"/>
      <c r="FJ47" s="46"/>
      <c r="FK47" s="52"/>
      <c r="FL47" s="46"/>
      <c r="FM47" s="46">
        <f>SUM(FH47:FL47)</f>
        <v>0</v>
      </c>
      <c r="FN47" s="46"/>
      <c r="FO47" s="46"/>
      <c r="FP47" s="48"/>
      <c r="FQ47" s="52"/>
      <c r="FR47" s="46"/>
      <c r="FS47" s="46">
        <f t="shared" si="148"/>
        <v>0</v>
      </c>
      <c r="FT47" s="46"/>
      <c r="FU47" s="46"/>
      <c r="FV47" s="48"/>
      <c r="FW47" s="48"/>
      <c r="FX47" s="46"/>
      <c r="FY47" s="46">
        <f t="shared" si="149"/>
        <v>0</v>
      </c>
      <c r="FZ47" s="46"/>
      <c r="GA47" s="46"/>
      <c r="GB47" s="48"/>
      <c r="GC47" s="48"/>
      <c r="GD47" s="46"/>
      <c r="GE47" s="46">
        <f t="shared" si="150"/>
        <v>0</v>
      </c>
      <c r="GF47" s="49">
        <f t="shared" si="151"/>
        <v>0</v>
      </c>
      <c r="GG47" s="49">
        <f t="shared" si="151"/>
        <v>0</v>
      </c>
      <c r="GH47" s="49">
        <f t="shared" si="151"/>
        <v>0</v>
      </c>
      <c r="GI47" s="49">
        <f t="shared" si="151"/>
        <v>11.006601762910002</v>
      </c>
      <c r="GJ47" s="49">
        <f>SUM(EH47,EN47,ET47,EZ47,FF47,FL47,FR47,FX47,GD47)</f>
        <v>0</v>
      </c>
      <c r="GK47" s="49">
        <f>SUM(GF47:GJ47)</f>
        <v>11.006601762910002</v>
      </c>
      <c r="GL47" s="46"/>
      <c r="GM47" s="49">
        <f t="shared" si="152"/>
        <v>0</v>
      </c>
      <c r="GN47" s="49">
        <f t="shared" si="152"/>
        <v>0</v>
      </c>
      <c r="GO47" s="49">
        <f t="shared" si="152"/>
        <v>0</v>
      </c>
      <c r="GP47" s="49">
        <f t="shared" si="153"/>
        <v>101.33835550505</v>
      </c>
      <c r="GQ47" s="49">
        <f t="shared" si="153"/>
        <v>0</v>
      </c>
      <c r="GR47" s="49">
        <f t="shared" si="153"/>
        <v>101.33835550505</v>
      </c>
    </row>
    <row r="48" spans="1:200" s="43" customFormat="1">
      <c r="A48" s="43" t="s">
        <v>54</v>
      </c>
      <c r="B48" s="46"/>
      <c r="C48" s="46"/>
      <c r="D48" s="70"/>
      <c r="E48" s="104">
        <v>25.438236081353001</v>
      </c>
      <c r="F48" s="44"/>
      <c r="G48" s="46">
        <f t="shared" si="133"/>
        <v>25.438236081353001</v>
      </c>
      <c r="H48" s="46"/>
      <c r="I48" s="46"/>
      <c r="J48" s="46"/>
      <c r="K48" s="155">
        <v>20056.4213049891</v>
      </c>
      <c r="L48" s="46"/>
      <c r="M48" s="46">
        <f t="shared" si="134"/>
        <v>20056.4213049891</v>
      </c>
      <c r="N48" s="46"/>
      <c r="O48" s="46"/>
      <c r="P48" s="46"/>
      <c r="Q48" s="202">
        <v>52.199656107152997</v>
      </c>
      <c r="R48" s="46"/>
      <c r="S48" s="46">
        <f t="shared" si="135"/>
        <v>52.199656107152997</v>
      </c>
      <c r="T48" s="46"/>
      <c r="U48" s="46"/>
      <c r="V48" s="46"/>
      <c r="W48" s="46"/>
      <c r="X48" s="46"/>
      <c r="Y48" s="46">
        <f t="shared" si="136"/>
        <v>0</v>
      </c>
      <c r="Z48" s="46"/>
      <c r="AA48" s="46"/>
      <c r="AB48" s="46"/>
      <c r="AC48" s="217">
        <v>46.800999730282001</v>
      </c>
      <c r="AD48" s="47"/>
      <c r="AE48" s="46">
        <f t="shared" si="137"/>
        <v>46.800999730282001</v>
      </c>
      <c r="AF48" s="46"/>
      <c r="AG48" s="46"/>
      <c r="AH48" s="46"/>
      <c r="AI48" s="186">
        <v>86.993578251239995</v>
      </c>
      <c r="AJ48" s="46"/>
      <c r="AK48" s="46">
        <f t="shared" si="138"/>
        <v>86.993578251239995</v>
      </c>
      <c r="AL48" s="52"/>
      <c r="AM48" s="52"/>
      <c r="AN48" s="52"/>
      <c r="AO48" s="116">
        <v>1.1010820910000001</v>
      </c>
      <c r="AP48" s="46"/>
      <c r="AQ48" s="46">
        <f>SUM(AL48:AP48)</f>
        <v>1.1010820910000001</v>
      </c>
      <c r="AR48" s="46"/>
      <c r="AS48" s="46"/>
      <c r="AT48" s="46"/>
      <c r="AU48" s="44"/>
      <c r="AV48" s="46"/>
      <c r="AW48" s="46">
        <f t="shared" si="139"/>
        <v>0</v>
      </c>
      <c r="AX48" s="49">
        <f>SUM(AR48, AF48, Z48,T48,N48,H48,B48,AL48)</f>
        <v>0</v>
      </c>
      <c r="AY48" s="49">
        <f>SUM(AS48,AG48,AA48,U48,O48,I48,C48,AM48)</f>
        <v>0</v>
      </c>
      <c r="AZ48" s="49">
        <f>SUM(AT48, AH48, AB48,V48,P48,J48,D48, AN48)</f>
        <v>0</v>
      </c>
      <c r="BA48" s="49">
        <f t="shared" si="140"/>
        <v>20268.954857250134</v>
      </c>
      <c r="BB48" s="49">
        <f>SUM(F48,L48,R48,X48,AD48,AJ48,AP48,AV48)</f>
        <v>0</v>
      </c>
      <c r="BC48" s="49">
        <f t="shared" ref="BC48:BC59" si="154">SUM(AX48:BB48)</f>
        <v>20268.954857250134</v>
      </c>
      <c r="BD48" s="46"/>
      <c r="BE48" s="46"/>
      <c r="BF48" s="46"/>
      <c r="BG48" s="515">
        <v>53548.680685724103</v>
      </c>
      <c r="BH48" s="46"/>
      <c r="BI48" s="46">
        <f t="shared" ref="BI48:BI59" si="155">SUM(BD48:BH48)</f>
        <v>53548.680685724103</v>
      </c>
      <c r="BJ48" s="46"/>
      <c r="BK48" s="46"/>
      <c r="BL48" s="498"/>
      <c r="BM48" s="497">
        <v>43844.459190284702</v>
      </c>
      <c r="BN48" s="46"/>
      <c r="BO48" s="46">
        <f t="shared" ref="BO48:BO59" si="156">SUM(BJ48:BN48)</f>
        <v>43844.459190284702</v>
      </c>
      <c r="BP48" s="46"/>
      <c r="BQ48" s="46"/>
      <c r="BR48" s="46"/>
      <c r="BS48" s="682">
        <v>1405.81008114924</v>
      </c>
      <c r="BT48" s="46"/>
      <c r="BU48" s="46">
        <f t="shared" ref="BU48:BU59" si="157">SUM(BP48:BT48)</f>
        <v>1405.81008114924</v>
      </c>
      <c r="BV48" s="46"/>
      <c r="BW48" s="46"/>
      <c r="BX48" s="46"/>
      <c r="BY48" s="743">
        <v>55818.220727906097</v>
      </c>
      <c r="BZ48" s="46"/>
      <c r="CA48" s="46">
        <f t="shared" ref="CA48:CA59" si="158">SUM(BV48:BZ48)</f>
        <v>55818.220727906097</v>
      </c>
      <c r="CB48" s="46"/>
      <c r="CC48" s="46"/>
      <c r="CD48" s="46"/>
      <c r="CE48" s="603">
        <v>680.37412501442304</v>
      </c>
      <c r="CF48" s="44"/>
      <c r="CG48" s="46">
        <f t="shared" ref="CG48:CG59" si="159">SUM(CB48:CF48)</f>
        <v>680.37412501442304</v>
      </c>
      <c r="CH48" s="46"/>
      <c r="CI48" s="46"/>
      <c r="CJ48" s="44"/>
      <c r="CK48" s="633">
        <v>236.72085777786401</v>
      </c>
      <c r="CL48" s="634">
        <v>15.93965663226</v>
      </c>
      <c r="CM48" s="46">
        <f t="shared" ref="CM48:CM59" si="160">SUM(CH48:CL48)</f>
        <v>252.66051441012402</v>
      </c>
      <c r="CN48" s="46"/>
      <c r="CO48" s="44"/>
      <c r="CP48" s="46"/>
      <c r="CQ48" s="571">
        <v>2811.8460141823998</v>
      </c>
      <c r="CR48" s="70"/>
      <c r="CS48" s="46">
        <f t="shared" ref="CS48:CS59" si="161">SUM(CN48:CR48)</f>
        <v>2811.8460141823998</v>
      </c>
      <c r="CT48" s="46"/>
      <c r="CU48" s="46"/>
      <c r="CV48" s="46"/>
      <c r="CW48" s="717">
        <v>499.58571140026999</v>
      </c>
      <c r="CX48" s="70"/>
      <c r="CY48" s="46">
        <f t="shared" ref="CY48:CY59" si="162">SUM(CT48:CX48)</f>
        <v>499.58571140026999</v>
      </c>
      <c r="CZ48" s="46"/>
      <c r="DA48" s="46"/>
      <c r="DB48" s="70"/>
      <c r="DC48" s="471">
        <v>146.45528944173799</v>
      </c>
      <c r="DD48" s="46"/>
      <c r="DE48" s="46">
        <f t="shared" ref="DE48:DE59" si="163">SUM(CZ48:DD48)</f>
        <v>146.45528944173799</v>
      </c>
      <c r="DF48" s="70"/>
      <c r="DG48" s="50"/>
      <c r="DH48" s="50"/>
      <c r="DI48" s="777">
        <v>919.46729765296197</v>
      </c>
      <c r="DJ48" s="46"/>
      <c r="DK48" s="46">
        <f t="shared" ref="DK48:DK59" si="164">SUM(DF48:DJ48)</f>
        <v>919.46729765296197</v>
      </c>
      <c r="DL48" s="46"/>
      <c r="DM48" s="46"/>
      <c r="DN48" s="70"/>
      <c r="DO48" s="542">
        <v>576.67645474906396</v>
      </c>
      <c r="DP48" s="46"/>
      <c r="DQ48" s="46">
        <f t="shared" ref="DQ48:DQ59" si="165">SUM(DL48:DP48)</f>
        <v>576.67645474906396</v>
      </c>
      <c r="DR48" s="46"/>
      <c r="DS48" s="48"/>
      <c r="DT48" s="46"/>
      <c r="DU48" s="656">
        <v>666.72755040878997</v>
      </c>
      <c r="DV48" s="46"/>
      <c r="DW48" s="46">
        <f t="shared" ref="DW48:DW59" si="166">SUM(DR48:DV48)</f>
        <v>666.72755040878997</v>
      </c>
      <c r="DX48" s="51">
        <f t="shared" ref="DX48:DZ51" si="167">SUM(DR48,DL48,DF48,CZ48,CT48,CN48,CH48,CB48,BV48,BP48,BJ48,BD48)</f>
        <v>0</v>
      </c>
      <c r="DY48" s="51">
        <f t="shared" si="167"/>
        <v>0</v>
      </c>
      <c r="DZ48" s="51">
        <f t="shared" si="167"/>
        <v>0</v>
      </c>
      <c r="EA48" s="51">
        <f t="shared" ref="EA48:EA59" si="168">SUM(DU48,DO48,DI48,DC48,CW48,CQ48,CK48,CE48,BY48,BS48,BM48,BG48)</f>
        <v>161155.02398569166</v>
      </c>
      <c r="EB48" s="51">
        <f t="shared" ref="EB48:EB59" si="169">SUM(BH48,BN48,BT48,BZ48,CF48,CL48,CR48,CX48,DD48,DJ48,DP48,DV48)</f>
        <v>15.93965663226</v>
      </c>
      <c r="EC48" s="51">
        <f t="shared" si="142"/>
        <v>161170.96364232391</v>
      </c>
      <c r="ED48" s="46"/>
      <c r="EE48" s="47"/>
      <c r="EF48" s="48"/>
      <c r="EG48" s="421">
        <v>33579.424591174698</v>
      </c>
      <c r="EH48" s="46"/>
      <c r="EI48" s="46">
        <f t="shared" si="143"/>
        <v>33579.424591174698</v>
      </c>
      <c r="EJ48" s="46"/>
      <c r="EK48" s="46"/>
      <c r="EL48" s="48"/>
      <c r="EM48" s="286">
        <v>31.281594371855</v>
      </c>
      <c r="EN48" s="46"/>
      <c r="EO48" s="46">
        <f t="shared" si="144"/>
        <v>31.281594371855</v>
      </c>
      <c r="EP48" s="46"/>
      <c r="EQ48" s="46"/>
      <c r="ER48" s="48"/>
      <c r="ES48" s="340">
        <v>36914.533030613398</v>
      </c>
      <c r="ET48" s="46"/>
      <c r="EU48" s="46">
        <f t="shared" si="145"/>
        <v>36914.533030613398</v>
      </c>
      <c r="EV48" s="46"/>
      <c r="EW48" s="46"/>
      <c r="EX48" s="48"/>
      <c r="EY48" s="388">
        <v>5285.4967769078103</v>
      </c>
      <c r="EZ48" s="46"/>
      <c r="FA48" s="46">
        <f t="shared" si="146"/>
        <v>5285.4967769078103</v>
      </c>
      <c r="FB48" s="46"/>
      <c r="FC48" s="46"/>
      <c r="FD48" s="48"/>
      <c r="FE48" s="448">
        <v>33414.958626434098</v>
      </c>
      <c r="FF48" s="46"/>
      <c r="FG48" s="46">
        <f t="shared" si="147"/>
        <v>33414.958626434098</v>
      </c>
      <c r="FH48" s="46"/>
      <c r="FI48" s="46"/>
      <c r="FJ48" s="70"/>
      <c r="FK48" s="261">
        <v>32.902955454538002</v>
      </c>
      <c r="FL48" s="46"/>
      <c r="FM48" s="46">
        <f t="shared" ref="FM48:FM59" si="170">SUM(FH48:FL48)</f>
        <v>32.902955454538002</v>
      </c>
      <c r="FN48" s="46"/>
      <c r="FO48" s="46"/>
      <c r="FP48" s="70"/>
      <c r="FQ48" s="314">
        <v>5677.5890041328903</v>
      </c>
      <c r="FR48" s="46"/>
      <c r="FS48" s="46">
        <f t="shared" si="148"/>
        <v>5677.5890041328903</v>
      </c>
      <c r="FT48" s="46"/>
      <c r="FU48" s="46"/>
      <c r="FV48" s="44"/>
      <c r="FW48" s="359">
        <v>2385.6884079518099</v>
      </c>
      <c r="FX48" s="46"/>
      <c r="FY48" s="46">
        <f t="shared" si="149"/>
        <v>2385.6884079518099</v>
      </c>
      <c r="FZ48" s="46"/>
      <c r="GA48" s="46"/>
      <c r="GB48" s="48"/>
      <c r="GC48" s="233">
        <v>3392.7144732982401</v>
      </c>
      <c r="GD48" s="46"/>
      <c r="GE48" s="46">
        <f t="shared" si="150"/>
        <v>3392.7144732982401</v>
      </c>
      <c r="GF48" s="49">
        <f t="shared" ref="GF48:GI52" si="171">SUM(FZ48,FT48,FN48,FH48,FB48,EV48,EP48,EJ48,ED48)</f>
        <v>0</v>
      </c>
      <c r="GG48" s="49">
        <f t="shared" si="171"/>
        <v>0</v>
      </c>
      <c r="GH48" s="49">
        <f t="shared" si="171"/>
        <v>0</v>
      </c>
      <c r="GI48" s="49">
        <f t="shared" si="171"/>
        <v>120714.58946033934</v>
      </c>
      <c r="GJ48" s="49">
        <f t="shared" ref="GJ48:GJ59" si="172">SUM(EH48,EN48,ET48,EZ48,FF48,FL48,FR48,FX48,GD48)</f>
        <v>0</v>
      </c>
      <c r="GK48" s="49">
        <f t="shared" ref="GK48:GK59" si="173">SUM(GF48:GJ48)</f>
        <v>120714.58946033934</v>
      </c>
      <c r="GL48" s="46"/>
      <c r="GM48" s="49">
        <f t="shared" ref="GM48:GO59" si="174">SUM(GF48,DX48,AX48)</f>
        <v>0</v>
      </c>
      <c r="GN48" s="49">
        <f t="shared" si="174"/>
        <v>0</v>
      </c>
      <c r="GO48" s="49">
        <f t="shared" si="174"/>
        <v>0</v>
      </c>
      <c r="GP48" s="49">
        <f>SUM(GI48,EA48,BA48)</f>
        <v>302138.56830328115</v>
      </c>
      <c r="GQ48" s="49">
        <f t="shared" ref="GQ48:GQ59" si="175">SUM(GJ48,EB48,BB48)</f>
        <v>15.93965663226</v>
      </c>
      <c r="GR48" s="49">
        <f>SUM(GK48,EC48,BC48)</f>
        <v>302154.5079599134</v>
      </c>
    </row>
    <row r="49" spans="1:200" s="43" customFormat="1">
      <c r="A49" s="43" t="s">
        <v>148</v>
      </c>
      <c r="B49" s="46"/>
      <c r="C49" s="46"/>
      <c r="D49" s="46"/>
      <c r="E49" s="45"/>
      <c r="F49" s="46"/>
      <c r="G49" s="46">
        <f t="shared" si="133"/>
        <v>0</v>
      </c>
      <c r="H49" s="46"/>
      <c r="I49" s="46"/>
      <c r="J49" s="46"/>
      <c r="K49" s="45"/>
      <c r="L49" s="46"/>
      <c r="M49" s="46">
        <f t="shared" si="134"/>
        <v>0</v>
      </c>
      <c r="N49" s="46"/>
      <c r="O49" s="46"/>
      <c r="P49" s="46"/>
      <c r="Q49" s="46"/>
      <c r="R49" s="46"/>
      <c r="S49" s="46">
        <f t="shared" si="135"/>
        <v>0</v>
      </c>
      <c r="T49" s="46"/>
      <c r="U49" s="46"/>
      <c r="V49" s="46"/>
      <c r="W49" s="46"/>
      <c r="X49" s="46"/>
      <c r="Y49" s="46">
        <f t="shared" si="136"/>
        <v>0</v>
      </c>
      <c r="Z49" s="46"/>
      <c r="AA49" s="46"/>
      <c r="AB49" s="46"/>
      <c r="AC49" s="46"/>
      <c r="AD49" s="46"/>
      <c r="AE49" s="46">
        <f t="shared" si="137"/>
        <v>0</v>
      </c>
      <c r="AF49" s="46"/>
      <c r="AG49" s="46"/>
      <c r="AH49" s="46"/>
      <c r="AI49" s="46"/>
      <c r="AJ49" s="46"/>
      <c r="AK49" s="46">
        <f t="shared" si="138"/>
        <v>0</v>
      </c>
      <c r="AL49" s="52"/>
      <c r="AM49" s="52"/>
      <c r="AN49" s="52"/>
      <c r="AO49" s="52"/>
      <c r="AP49" s="46"/>
      <c r="AQ49" s="46">
        <f t="shared" ref="AQ49:AQ59" si="176">SUM(AL49:AP49)</f>
        <v>0</v>
      </c>
      <c r="AR49" s="46"/>
      <c r="AS49" s="46"/>
      <c r="AT49" s="46"/>
      <c r="AU49" s="46"/>
      <c r="AV49" s="46"/>
      <c r="AW49" s="46">
        <f t="shared" si="139"/>
        <v>0</v>
      </c>
      <c r="AX49" s="49">
        <f t="shared" ref="AX49:AX59" si="177">SUM(AR49, AF49, Z49,T49,N49,H49,B49,AL49)</f>
        <v>0</v>
      </c>
      <c r="AY49" s="49">
        <f t="shared" ref="AY49:AY59" si="178">SUM(AS49,AG49,AA49,U49,O49,I49,C49,AM49)</f>
        <v>0</v>
      </c>
      <c r="AZ49" s="49">
        <f t="shared" ref="AZ49:AZ59" si="179">SUM(AT49, AH49, AB49,V49,P49,J49,D49, AN49)</f>
        <v>0</v>
      </c>
      <c r="BA49" s="49">
        <f t="shared" si="140"/>
        <v>0</v>
      </c>
      <c r="BB49" s="49">
        <f t="shared" ref="BB49:BB59" si="180">SUM(F49,L49,R49,X49,AD49,AJ49,AP49,AV49)</f>
        <v>0</v>
      </c>
      <c r="BC49" s="49">
        <f>SUM(AX49:BB49)</f>
        <v>0</v>
      </c>
      <c r="BD49" s="46"/>
      <c r="BE49" s="46"/>
      <c r="BF49" s="46"/>
      <c r="BG49" s="50"/>
      <c r="BH49" s="46"/>
      <c r="BI49" s="46">
        <f>SUM(BD49:BH49)</f>
        <v>0</v>
      </c>
      <c r="BJ49" s="46"/>
      <c r="BK49" s="46"/>
      <c r="BL49" s="46"/>
      <c r="BM49" s="50"/>
      <c r="BN49" s="46"/>
      <c r="BO49" s="46">
        <f>SUM(BJ49:BN49)</f>
        <v>0</v>
      </c>
      <c r="BP49" s="46"/>
      <c r="BQ49" s="46"/>
      <c r="BR49" s="46"/>
      <c r="BS49" s="46"/>
      <c r="BT49" s="46"/>
      <c r="BU49" s="46">
        <f>SUM(BP49:BT49)</f>
        <v>0</v>
      </c>
      <c r="BV49" s="46"/>
      <c r="BW49" s="46"/>
      <c r="BX49" s="46"/>
      <c r="BY49" s="50"/>
      <c r="BZ49" s="46"/>
      <c r="CA49" s="46">
        <f>SUM(BV49:BZ49)</f>
        <v>0</v>
      </c>
      <c r="CB49" s="46"/>
      <c r="CC49" s="46"/>
      <c r="CD49" s="46"/>
      <c r="CE49" s="52"/>
      <c r="CF49" s="46"/>
      <c r="CG49" s="46">
        <f>SUM(CB49:CF49)</f>
        <v>0</v>
      </c>
      <c r="CH49" s="46"/>
      <c r="CI49" s="46"/>
      <c r="CJ49" s="46"/>
      <c r="CK49" s="46"/>
      <c r="CL49" s="46"/>
      <c r="CM49" s="46">
        <f>SUM(CH49:CL49)</f>
        <v>0</v>
      </c>
      <c r="CN49" s="46"/>
      <c r="CO49" s="46"/>
      <c r="CP49" s="46"/>
      <c r="CQ49" s="48"/>
      <c r="CR49" s="46"/>
      <c r="CS49" s="46">
        <f>SUM(CN49:CR49)</f>
        <v>0</v>
      </c>
      <c r="CT49" s="46"/>
      <c r="CU49" s="46"/>
      <c r="CV49" s="46"/>
      <c r="CW49" s="48"/>
      <c r="CX49" s="46"/>
      <c r="CY49" s="46">
        <f>SUM(CT49:CX49)</f>
        <v>0</v>
      </c>
      <c r="CZ49" s="46"/>
      <c r="DA49" s="46"/>
      <c r="DB49" s="46"/>
      <c r="DC49" s="48"/>
      <c r="DD49" s="46"/>
      <c r="DE49" s="46">
        <f>SUM(CZ49:DD49)</f>
        <v>0</v>
      </c>
      <c r="DF49" s="46"/>
      <c r="DG49" s="50"/>
      <c r="DH49" s="50"/>
      <c r="DI49" s="48"/>
      <c r="DJ49" s="46"/>
      <c r="DK49" s="46">
        <f>SUM(DF49:DJ49)</f>
        <v>0</v>
      </c>
      <c r="DL49" s="46"/>
      <c r="DM49" s="46"/>
      <c r="DN49" s="46"/>
      <c r="DO49" s="48"/>
      <c r="DP49" s="46"/>
      <c r="DQ49" s="46">
        <f>SUM(DL49:DP49)</f>
        <v>0</v>
      </c>
      <c r="DR49" s="46"/>
      <c r="DS49" s="48"/>
      <c r="DT49" s="46"/>
      <c r="DU49" s="48"/>
      <c r="DV49" s="46"/>
      <c r="DW49" s="46">
        <f>SUM(DR49:DV49)</f>
        <v>0</v>
      </c>
      <c r="DX49" s="51">
        <f t="shared" si="167"/>
        <v>0</v>
      </c>
      <c r="DY49" s="51">
        <f t="shared" si="167"/>
        <v>0</v>
      </c>
      <c r="DZ49" s="51">
        <f t="shared" si="167"/>
        <v>0</v>
      </c>
      <c r="EA49" s="51">
        <f>SUM(DU49,DO49,DI49,DC49,CW49,CQ49,CK49,CE49,BY49,BS49,BM49,BG49)</f>
        <v>0</v>
      </c>
      <c r="EB49" s="51">
        <f>SUM(BH49,BN49,BT49,BZ49,CF49,CL49,CR49,CX49,DD49,DJ49,DP49,DV49)</f>
        <v>0</v>
      </c>
      <c r="EC49" s="51">
        <f t="shared" si="142"/>
        <v>0</v>
      </c>
      <c r="ED49" s="46"/>
      <c r="EE49" s="46"/>
      <c r="EF49" s="48"/>
      <c r="EG49" s="46"/>
      <c r="EH49" s="46"/>
      <c r="EI49" s="46">
        <f t="shared" si="143"/>
        <v>0</v>
      </c>
      <c r="EJ49" s="46"/>
      <c r="EK49" s="46"/>
      <c r="EL49" s="48"/>
      <c r="EM49" s="46"/>
      <c r="EN49" s="46"/>
      <c r="EO49" s="46">
        <f t="shared" si="144"/>
        <v>0</v>
      </c>
      <c r="EP49" s="46"/>
      <c r="EQ49" s="46"/>
      <c r="ER49" s="48"/>
      <c r="ES49" s="52"/>
      <c r="ET49" s="46"/>
      <c r="EU49" s="46">
        <f t="shared" si="145"/>
        <v>0</v>
      </c>
      <c r="EV49" s="46"/>
      <c r="EW49" s="46"/>
      <c r="EX49" s="48"/>
      <c r="EY49" s="50"/>
      <c r="EZ49" s="46"/>
      <c r="FA49" s="46">
        <f t="shared" si="146"/>
        <v>0</v>
      </c>
      <c r="FB49" s="46"/>
      <c r="FC49" s="46"/>
      <c r="FD49" s="48"/>
      <c r="FE49" s="46"/>
      <c r="FF49" s="46"/>
      <c r="FG49" s="46">
        <f t="shared" si="147"/>
        <v>0</v>
      </c>
      <c r="FH49" s="46"/>
      <c r="FI49" s="46"/>
      <c r="FJ49" s="46"/>
      <c r="FK49" s="52"/>
      <c r="FL49" s="46"/>
      <c r="FM49" s="46">
        <f t="shared" si="170"/>
        <v>0</v>
      </c>
      <c r="FN49" s="46"/>
      <c r="FO49" s="46"/>
      <c r="FP49" s="48"/>
      <c r="FQ49" s="52"/>
      <c r="FR49" s="46"/>
      <c r="FS49" s="46">
        <f t="shared" si="148"/>
        <v>0</v>
      </c>
      <c r="FT49" s="46"/>
      <c r="FU49" s="46"/>
      <c r="FV49" s="48"/>
      <c r="FW49" s="48"/>
      <c r="FX49" s="46"/>
      <c r="FY49" s="46">
        <f t="shared" si="149"/>
        <v>0</v>
      </c>
      <c r="FZ49" s="46"/>
      <c r="GA49" s="46"/>
      <c r="GB49" s="48"/>
      <c r="GC49" s="48"/>
      <c r="GD49" s="46"/>
      <c r="GE49" s="46">
        <f t="shared" si="150"/>
        <v>0</v>
      </c>
      <c r="GF49" s="49">
        <f t="shared" si="171"/>
        <v>0</v>
      </c>
      <c r="GG49" s="49">
        <f t="shared" si="171"/>
        <v>0</v>
      </c>
      <c r="GH49" s="49">
        <f t="shared" si="171"/>
        <v>0</v>
      </c>
      <c r="GI49" s="49">
        <f t="shared" si="171"/>
        <v>0</v>
      </c>
      <c r="GJ49" s="49">
        <f>SUM(EH49,EN49,ET49,EZ49,FF49,FL49,FR49,FX49,GD49)</f>
        <v>0</v>
      </c>
      <c r="GK49" s="49">
        <f t="shared" si="173"/>
        <v>0</v>
      </c>
      <c r="GL49" s="46"/>
      <c r="GM49" s="49">
        <f t="shared" ref="GM49:GO51" si="181">SUM(GF49,DX49,AX49)</f>
        <v>0</v>
      </c>
      <c r="GN49" s="49">
        <f t="shared" si="181"/>
        <v>0</v>
      </c>
      <c r="GO49" s="49">
        <f t="shared" si="181"/>
        <v>0</v>
      </c>
      <c r="GP49" s="49">
        <f>SUM(GI49,EA49,BA49)</f>
        <v>0</v>
      </c>
      <c r="GQ49" s="49">
        <f>SUM(GJ49,EB49,BB49)</f>
        <v>0</v>
      </c>
      <c r="GR49" s="49">
        <f>SUM(GK49,EC49,BC49)</f>
        <v>0</v>
      </c>
    </row>
    <row r="50" spans="1:200" s="43" customFormat="1">
      <c r="A50" s="43" t="s">
        <v>149</v>
      </c>
      <c r="B50" s="46"/>
      <c r="C50" s="46"/>
      <c r="D50" s="46"/>
      <c r="E50" s="45"/>
      <c r="F50" s="46"/>
      <c r="G50" s="46">
        <f t="shared" si="133"/>
        <v>0</v>
      </c>
      <c r="H50" s="46"/>
      <c r="I50" s="46"/>
      <c r="J50" s="46"/>
      <c r="K50" s="45"/>
      <c r="L50" s="46"/>
      <c r="M50" s="46">
        <f t="shared" si="134"/>
        <v>0</v>
      </c>
      <c r="N50" s="46"/>
      <c r="O50" s="46"/>
      <c r="P50" s="46"/>
      <c r="Q50" s="46"/>
      <c r="R50" s="46"/>
      <c r="S50" s="46">
        <f t="shared" si="135"/>
        <v>0</v>
      </c>
      <c r="T50" s="46"/>
      <c r="U50" s="46"/>
      <c r="V50" s="46"/>
      <c r="W50" s="46"/>
      <c r="X50" s="46"/>
      <c r="Y50" s="46">
        <f t="shared" si="136"/>
        <v>0</v>
      </c>
      <c r="Z50" s="46"/>
      <c r="AA50" s="46"/>
      <c r="AB50" s="46"/>
      <c r="AC50" s="46"/>
      <c r="AD50" s="46"/>
      <c r="AE50" s="46">
        <f t="shared" si="137"/>
        <v>0</v>
      </c>
      <c r="AF50" s="46"/>
      <c r="AG50" s="46"/>
      <c r="AH50" s="46"/>
      <c r="AI50" s="46"/>
      <c r="AJ50" s="46"/>
      <c r="AK50" s="46">
        <f t="shared" si="138"/>
        <v>0</v>
      </c>
      <c r="AL50" s="52"/>
      <c r="AM50" s="52"/>
      <c r="AN50" s="52"/>
      <c r="AO50" s="52"/>
      <c r="AP50" s="46"/>
      <c r="AQ50" s="46">
        <f t="shared" si="176"/>
        <v>0</v>
      </c>
      <c r="AR50" s="46"/>
      <c r="AS50" s="46"/>
      <c r="AT50" s="46"/>
      <c r="AU50" s="46"/>
      <c r="AV50" s="46"/>
      <c r="AW50" s="46">
        <f t="shared" si="139"/>
        <v>0</v>
      </c>
      <c r="AX50" s="49">
        <f t="shared" si="177"/>
        <v>0</v>
      </c>
      <c r="AY50" s="49">
        <f t="shared" si="178"/>
        <v>0</v>
      </c>
      <c r="AZ50" s="49">
        <f t="shared" si="179"/>
        <v>0</v>
      </c>
      <c r="BA50" s="49">
        <f t="shared" si="140"/>
        <v>0</v>
      </c>
      <c r="BB50" s="49">
        <f t="shared" si="180"/>
        <v>0</v>
      </c>
      <c r="BC50" s="49">
        <f>SUM(AX50:BB50)</f>
        <v>0</v>
      </c>
      <c r="BD50" s="46"/>
      <c r="BE50" s="46"/>
      <c r="BF50" s="46"/>
      <c r="BG50" s="50"/>
      <c r="BH50" s="46"/>
      <c r="BI50" s="46">
        <f>SUM(BD50:BH50)</f>
        <v>0</v>
      </c>
      <c r="BJ50" s="46"/>
      <c r="BK50" s="46"/>
      <c r="BL50" s="46"/>
      <c r="BM50" s="50"/>
      <c r="BN50" s="46"/>
      <c r="BO50" s="46">
        <f>SUM(BJ50:BN50)</f>
        <v>0</v>
      </c>
      <c r="BP50" s="46"/>
      <c r="BQ50" s="46"/>
      <c r="BR50" s="46"/>
      <c r="BS50" s="46"/>
      <c r="BT50" s="46"/>
      <c r="BU50" s="46">
        <f>SUM(BP50:BT50)</f>
        <v>0</v>
      </c>
      <c r="BV50" s="46"/>
      <c r="BW50" s="46"/>
      <c r="BX50" s="46"/>
      <c r="BY50" s="50"/>
      <c r="BZ50" s="46"/>
      <c r="CA50" s="46">
        <f>SUM(BV50:BZ50)</f>
        <v>0</v>
      </c>
      <c r="CB50" s="46"/>
      <c r="CC50" s="46"/>
      <c r="CD50" s="46"/>
      <c r="CE50" s="52"/>
      <c r="CF50" s="46"/>
      <c r="CG50" s="46">
        <f>SUM(CB50:CF50)</f>
        <v>0</v>
      </c>
      <c r="CH50" s="46"/>
      <c r="CI50" s="46"/>
      <c r="CJ50" s="46"/>
      <c r="CK50" s="46"/>
      <c r="CL50" s="46"/>
      <c r="CM50" s="46">
        <f>SUM(CH50:CL50)</f>
        <v>0</v>
      </c>
      <c r="CN50" s="46"/>
      <c r="CO50" s="46"/>
      <c r="CP50" s="46"/>
      <c r="CQ50" s="48"/>
      <c r="CR50" s="46"/>
      <c r="CS50" s="46">
        <f>SUM(CN50:CR50)</f>
        <v>0</v>
      </c>
      <c r="CT50" s="46"/>
      <c r="CU50" s="46"/>
      <c r="CV50" s="46"/>
      <c r="CW50" s="48"/>
      <c r="CX50" s="46"/>
      <c r="CY50" s="46">
        <f>SUM(CT50:CX50)</f>
        <v>0</v>
      </c>
      <c r="CZ50" s="46"/>
      <c r="DA50" s="70"/>
      <c r="DB50" s="70"/>
      <c r="DC50" s="70"/>
      <c r="DD50" s="46"/>
      <c r="DE50" s="46">
        <f>SUM(CZ50:DD50)</f>
        <v>0</v>
      </c>
      <c r="DF50" s="46"/>
      <c r="DG50" s="50"/>
      <c r="DH50" s="50"/>
      <c r="DI50" s="48"/>
      <c r="DJ50" s="46"/>
      <c r="DK50" s="46">
        <f>SUM(DF50:DJ50)</f>
        <v>0</v>
      </c>
      <c r="DL50" s="46"/>
      <c r="DM50" s="70"/>
      <c r="DN50" s="70"/>
      <c r="DO50" s="70"/>
      <c r="DP50" s="46"/>
      <c r="DQ50" s="46">
        <f>SUM(DL50:DP50)</f>
        <v>0</v>
      </c>
      <c r="DR50" s="46"/>
      <c r="DS50" s="48"/>
      <c r="DT50" s="70"/>
      <c r="DU50" s="48"/>
      <c r="DV50" s="46"/>
      <c r="DW50" s="46">
        <f>SUM(DR50:DV50)</f>
        <v>0</v>
      </c>
      <c r="DX50" s="51">
        <f t="shared" si="167"/>
        <v>0</v>
      </c>
      <c r="DY50" s="51">
        <f t="shared" si="167"/>
        <v>0</v>
      </c>
      <c r="DZ50" s="51">
        <f t="shared" si="167"/>
        <v>0</v>
      </c>
      <c r="EA50" s="51">
        <f>SUM(DU50,DO50,DI50,DC50,CW50,CQ50,CK50,CE50,BY50,BS50,BM50,BG50)</f>
        <v>0</v>
      </c>
      <c r="EB50" s="51">
        <f>SUM(BH50,BN50,BT50,BZ50,CF50,CL50,CR50,CX50,DD50,DJ50,DP50,DV50)</f>
        <v>0</v>
      </c>
      <c r="EC50" s="51">
        <f t="shared" si="142"/>
        <v>0</v>
      </c>
      <c r="ED50" s="46"/>
      <c r="EE50" s="46"/>
      <c r="EF50" s="48"/>
      <c r="EG50" s="46"/>
      <c r="EH50" s="46"/>
      <c r="EI50" s="46">
        <f t="shared" si="143"/>
        <v>0</v>
      </c>
      <c r="EJ50" s="46"/>
      <c r="EK50" s="46"/>
      <c r="EL50" s="48"/>
      <c r="EM50" s="46"/>
      <c r="EN50" s="46"/>
      <c r="EO50" s="46">
        <f t="shared" si="144"/>
        <v>0</v>
      </c>
      <c r="EP50" s="46"/>
      <c r="EQ50" s="46"/>
      <c r="ER50" s="48"/>
      <c r="ES50" s="52"/>
      <c r="ET50" s="46"/>
      <c r="EU50" s="46">
        <f t="shared" si="145"/>
        <v>0</v>
      </c>
      <c r="EV50" s="46"/>
      <c r="EW50" s="46"/>
      <c r="EX50" s="48"/>
      <c r="EY50" s="50"/>
      <c r="EZ50" s="46"/>
      <c r="FA50" s="46">
        <f t="shared" si="146"/>
        <v>0</v>
      </c>
      <c r="FB50" s="46"/>
      <c r="FC50" s="46"/>
      <c r="FD50" s="48"/>
      <c r="FE50" s="46"/>
      <c r="FF50" s="46"/>
      <c r="FG50" s="46">
        <f t="shared" si="147"/>
        <v>0</v>
      </c>
      <c r="FH50" s="46"/>
      <c r="FI50" s="46"/>
      <c r="FJ50" s="46"/>
      <c r="FK50" s="52"/>
      <c r="FL50" s="46"/>
      <c r="FM50" s="46">
        <f t="shared" si="170"/>
        <v>0</v>
      </c>
      <c r="FN50" s="46"/>
      <c r="FO50" s="46"/>
      <c r="FP50" s="48"/>
      <c r="FQ50" s="52"/>
      <c r="FR50" s="46"/>
      <c r="FS50" s="46">
        <f t="shared" si="148"/>
        <v>0</v>
      </c>
      <c r="FT50" s="46"/>
      <c r="FU50" s="46"/>
      <c r="FV50" s="48"/>
      <c r="FW50" s="48"/>
      <c r="FX50" s="46"/>
      <c r="FY50" s="46">
        <f t="shared" si="149"/>
        <v>0</v>
      </c>
      <c r="FZ50" s="46"/>
      <c r="GA50" s="46"/>
      <c r="GB50" s="48"/>
      <c r="GC50" s="234">
        <v>128.35183207599999</v>
      </c>
      <c r="GD50" s="46"/>
      <c r="GE50" s="46">
        <f t="shared" si="150"/>
        <v>128.35183207599999</v>
      </c>
      <c r="GF50" s="49">
        <f t="shared" si="171"/>
        <v>0</v>
      </c>
      <c r="GG50" s="49">
        <f t="shared" si="171"/>
        <v>0</v>
      </c>
      <c r="GH50" s="49">
        <f t="shared" si="171"/>
        <v>0</v>
      </c>
      <c r="GI50" s="49">
        <f t="shared" si="171"/>
        <v>128.35183207599999</v>
      </c>
      <c r="GJ50" s="49">
        <f>SUM(EH50,EN50,ET50,EZ50,FF50,FL50,FR50,FX50,GD50)</f>
        <v>0</v>
      </c>
      <c r="GK50" s="49">
        <f t="shared" si="173"/>
        <v>128.35183207599999</v>
      </c>
      <c r="GL50" s="46"/>
      <c r="GM50" s="49">
        <f t="shared" si="181"/>
        <v>0</v>
      </c>
      <c r="GN50" s="49">
        <f t="shared" si="181"/>
        <v>0</v>
      </c>
      <c r="GO50" s="49">
        <f t="shared" si="181"/>
        <v>0</v>
      </c>
      <c r="GP50" s="49">
        <f>SUM(GI50,EA50,BA50)</f>
        <v>128.35183207599999</v>
      </c>
      <c r="GQ50" s="49">
        <f>SUM(GJ50,EB50,BB50)</f>
        <v>0</v>
      </c>
      <c r="GR50" s="49">
        <f>SUM(GK50,EC50,BC50)</f>
        <v>128.35183207599999</v>
      </c>
    </row>
    <row r="51" spans="1:200" s="43" customFormat="1">
      <c r="A51" s="43" t="s">
        <v>150</v>
      </c>
      <c r="B51" s="46"/>
      <c r="C51" s="46"/>
      <c r="D51" s="46"/>
      <c r="E51" s="45"/>
      <c r="F51" s="46"/>
      <c r="G51" s="46">
        <f t="shared" si="133"/>
        <v>0</v>
      </c>
      <c r="H51" s="159">
        <v>1000.09978733013</v>
      </c>
      <c r="I51" s="156">
        <v>983.31138012212</v>
      </c>
      <c r="J51" s="157">
        <v>54.680739464090003</v>
      </c>
      <c r="K51" s="158">
        <v>23</v>
      </c>
      <c r="L51" s="46"/>
      <c r="M51" s="46">
        <f t="shared" si="134"/>
        <v>2061.0919069163401</v>
      </c>
      <c r="N51" s="46"/>
      <c r="O51" s="46"/>
      <c r="P51" s="46"/>
      <c r="Q51" s="46"/>
      <c r="R51" s="46"/>
      <c r="S51" s="46">
        <f t="shared" si="135"/>
        <v>0</v>
      </c>
      <c r="T51" s="46"/>
      <c r="U51" s="168">
        <v>658.96445663049997</v>
      </c>
      <c r="V51" s="46"/>
      <c r="W51" s="47"/>
      <c r="X51" s="46"/>
      <c r="Y51" s="46">
        <f t="shared" si="136"/>
        <v>658.96445663049997</v>
      </c>
      <c r="Z51" s="46"/>
      <c r="AA51" s="46"/>
      <c r="AB51" s="46"/>
      <c r="AC51" s="46"/>
      <c r="AD51" s="46"/>
      <c r="AE51" s="46">
        <f t="shared" si="137"/>
        <v>0</v>
      </c>
      <c r="AF51" s="46"/>
      <c r="AG51" s="46"/>
      <c r="AH51" s="46"/>
      <c r="AI51" s="46"/>
      <c r="AJ51" s="46"/>
      <c r="AK51" s="46">
        <f t="shared" si="138"/>
        <v>0</v>
      </c>
      <c r="AL51" s="52"/>
      <c r="AM51" s="52"/>
      <c r="AN51" s="52"/>
      <c r="AO51" s="52"/>
      <c r="AP51" s="46"/>
      <c r="AQ51" s="46">
        <f t="shared" si="176"/>
        <v>0</v>
      </c>
      <c r="AR51" s="47"/>
      <c r="AS51" s="126">
        <v>3859.6068087673498</v>
      </c>
      <c r="AT51" s="127">
        <v>2406.5515960646098</v>
      </c>
      <c r="AU51" s="128">
        <v>1739.8823618961101</v>
      </c>
      <c r="AV51" s="46"/>
      <c r="AW51" s="46">
        <f t="shared" si="139"/>
        <v>8006.0407667280706</v>
      </c>
      <c r="AX51" s="49">
        <f t="shared" si="177"/>
        <v>1000.09978733013</v>
      </c>
      <c r="AY51" s="49">
        <f t="shared" si="178"/>
        <v>5501.8826455199696</v>
      </c>
      <c r="AZ51" s="49">
        <f t="shared" si="179"/>
        <v>2461.2323355286999</v>
      </c>
      <c r="BA51" s="49">
        <f t="shared" si="140"/>
        <v>1762.8823618961101</v>
      </c>
      <c r="BB51" s="49">
        <f t="shared" si="180"/>
        <v>0</v>
      </c>
      <c r="BC51" s="49">
        <f>SUM(AX51:BB51)</f>
        <v>10726.097130274909</v>
      </c>
      <c r="BD51" s="46"/>
      <c r="BE51" s="46"/>
      <c r="BF51" s="46"/>
      <c r="BG51" s="50"/>
      <c r="BH51" s="46"/>
      <c r="BI51" s="46">
        <f>SUM(BD51:BH51)</f>
        <v>0</v>
      </c>
      <c r="BJ51" s="46"/>
      <c r="BK51" s="46"/>
      <c r="BL51" s="46"/>
      <c r="BM51" s="50"/>
      <c r="BN51" s="46"/>
      <c r="BO51" s="46">
        <f>SUM(BJ51:BN51)</f>
        <v>0</v>
      </c>
      <c r="BP51" s="46"/>
      <c r="BQ51" s="46"/>
      <c r="BR51" s="46"/>
      <c r="BS51" s="46"/>
      <c r="BT51" s="46"/>
      <c r="BU51" s="46">
        <f>SUM(BP51:BT51)</f>
        <v>0</v>
      </c>
      <c r="BV51" s="46"/>
      <c r="BW51" s="46"/>
      <c r="BX51" s="46"/>
      <c r="BY51" s="50"/>
      <c r="BZ51" s="46"/>
      <c r="CA51" s="46">
        <f>SUM(BV51:BZ51)</f>
        <v>0</v>
      </c>
      <c r="CB51" s="46"/>
      <c r="CC51" s="46"/>
      <c r="CD51" s="46"/>
      <c r="CE51" s="52"/>
      <c r="CF51" s="46"/>
      <c r="CG51" s="46">
        <f>SUM(CB51:CF51)</f>
        <v>0</v>
      </c>
      <c r="CH51" s="46"/>
      <c r="CI51" s="46"/>
      <c r="CJ51" s="46"/>
      <c r="CK51" s="46"/>
      <c r="CL51" s="46"/>
      <c r="CM51" s="46">
        <f>SUM(CH51:CL51)</f>
        <v>0</v>
      </c>
      <c r="CN51" s="46"/>
      <c r="CO51" s="46"/>
      <c r="CP51" s="46"/>
      <c r="CQ51" s="48"/>
      <c r="CR51" s="46"/>
      <c r="CS51" s="46">
        <f>SUM(CN51:CR51)</f>
        <v>0</v>
      </c>
      <c r="CT51" s="46"/>
      <c r="CU51" s="46"/>
      <c r="CV51" s="46"/>
      <c r="CW51" s="48"/>
      <c r="CX51" s="46"/>
      <c r="CY51" s="46">
        <f>SUM(CT51:CX51)</f>
        <v>0</v>
      </c>
      <c r="CZ51" s="46"/>
      <c r="DA51" s="46"/>
      <c r="DB51" s="46"/>
      <c r="DC51" s="48"/>
      <c r="DD51" s="46"/>
      <c r="DE51" s="46">
        <f>SUM(CZ51:DD51)</f>
        <v>0</v>
      </c>
      <c r="DF51" s="46"/>
      <c r="DG51" s="50"/>
      <c r="DH51" s="50"/>
      <c r="DI51" s="48"/>
      <c r="DJ51" s="46"/>
      <c r="DK51" s="46">
        <f>SUM(DF51:DJ51)</f>
        <v>0</v>
      </c>
      <c r="DL51" s="46"/>
      <c r="DM51" s="46"/>
      <c r="DN51" s="46"/>
      <c r="DO51" s="48"/>
      <c r="DP51" s="46"/>
      <c r="DQ51" s="46">
        <f>SUM(DL51:DP51)</f>
        <v>0</v>
      </c>
      <c r="DR51" s="46"/>
      <c r="DS51" s="48"/>
      <c r="DT51" s="46"/>
      <c r="DU51" s="48"/>
      <c r="DV51" s="46"/>
      <c r="DW51" s="46">
        <f>SUM(DR51:DV51)</f>
        <v>0</v>
      </c>
      <c r="DX51" s="51">
        <f t="shared" si="167"/>
        <v>0</v>
      </c>
      <c r="DY51" s="51">
        <f t="shared" si="167"/>
        <v>0</v>
      </c>
      <c r="DZ51" s="51">
        <f t="shared" si="167"/>
        <v>0</v>
      </c>
      <c r="EA51" s="51">
        <f>SUM(DU51,DO51,DI51,DC51,CW51,CQ51,CK51,CE51,BY51,BS51,BM51,BG51)</f>
        <v>0</v>
      </c>
      <c r="EB51" s="51">
        <f>SUM(BH51,BN51,BT51,BZ51,CF51,CL51,CR51,CX51,DD51,DJ51,DP51,DV51)</f>
        <v>0</v>
      </c>
      <c r="EC51" s="51">
        <f t="shared" si="142"/>
        <v>0</v>
      </c>
      <c r="ED51" s="46"/>
      <c r="EE51" s="70"/>
      <c r="EF51" s="48"/>
      <c r="EG51" s="47"/>
      <c r="EH51" s="46"/>
      <c r="EI51" s="46">
        <f t="shared" si="143"/>
        <v>0</v>
      </c>
      <c r="EJ51" s="290">
        <v>106.05306026848</v>
      </c>
      <c r="EK51" s="287">
        <v>11.5002473073</v>
      </c>
      <c r="EL51" s="288">
        <v>120.071800959</v>
      </c>
      <c r="EM51" s="289">
        <v>19.9778510089</v>
      </c>
      <c r="EN51" s="46"/>
      <c r="EO51" s="46">
        <f t="shared" si="144"/>
        <v>257.60295954368002</v>
      </c>
      <c r="EP51" s="46"/>
      <c r="EQ51" s="46"/>
      <c r="ER51" s="48"/>
      <c r="ES51" s="52"/>
      <c r="ET51" s="46"/>
      <c r="EU51" s="46">
        <f t="shared" si="145"/>
        <v>0</v>
      </c>
      <c r="EV51" s="46"/>
      <c r="EW51" s="46"/>
      <c r="EX51" s="48"/>
      <c r="EY51" s="50"/>
      <c r="EZ51" s="46"/>
      <c r="FA51" s="46">
        <f t="shared" si="146"/>
        <v>0</v>
      </c>
      <c r="FB51" s="46"/>
      <c r="FC51" s="46"/>
      <c r="FD51" s="48"/>
      <c r="FE51" s="46"/>
      <c r="FF51" s="46"/>
      <c r="FG51" s="46">
        <f t="shared" si="147"/>
        <v>0</v>
      </c>
      <c r="FH51" s="46"/>
      <c r="FI51" s="46"/>
      <c r="FJ51" s="46"/>
      <c r="FK51" s="52"/>
      <c r="FL51" s="46"/>
      <c r="FM51" s="46">
        <f t="shared" si="170"/>
        <v>0</v>
      </c>
      <c r="FN51" s="46"/>
      <c r="FO51" s="46"/>
      <c r="FP51" s="48"/>
      <c r="FQ51" s="52"/>
      <c r="FR51" s="46"/>
      <c r="FS51" s="46">
        <f t="shared" si="148"/>
        <v>0</v>
      </c>
      <c r="FT51" s="46"/>
      <c r="FU51" s="46"/>
      <c r="FV51" s="48"/>
      <c r="FW51" s="48"/>
      <c r="FX51" s="46"/>
      <c r="FY51" s="46">
        <f t="shared" si="149"/>
        <v>0</v>
      </c>
      <c r="FZ51" s="46"/>
      <c r="GA51" s="46"/>
      <c r="GB51" s="48"/>
      <c r="GC51" s="48"/>
      <c r="GD51" s="46"/>
      <c r="GE51" s="46">
        <f t="shared" si="150"/>
        <v>0</v>
      </c>
      <c r="GF51" s="49">
        <f t="shared" si="171"/>
        <v>106.05306026848</v>
      </c>
      <c r="GG51" s="49">
        <f t="shared" si="171"/>
        <v>11.5002473073</v>
      </c>
      <c r="GH51" s="49">
        <f t="shared" si="171"/>
        <v>120.071800959</v>
      </c>
      <c r="GI51" s="49">
        <f t="shared" si="171"/>
        <v>19.9778510089</v>
      </c>
      <c r="GJ51" s="49">
        <f>SUM(EH51,EN51,ET51,EZ51,FF51,FL51,FR51,FX51,GD51)</f>
        <v>0</v>
      </c>
      <c r="GK51" s="49">
        <f t="shared" si="173"/>
        <v>257.60295954368002</v>
      </c>
      <c r="GL51" s="46"/>
      <c r="GM51" s="49">
        <f t="shared" si="181"/>
        <v>1106.1528475986099</v>
      </c>
      <c r="GN51" s="49">
        <f t="shared" si="181"/>
        <v>5513.3828928272696</v>
      </c>
      <c r="GO51" s="49">
        <f t="shared" si="181"/>
        <v>2581.3041364876999</v>
      </c>
      <c r="GP51" s="49">
        <f>SUM(GI51,EA51,BA51)</f>
        <v>1782.86021290501</v>
      </c>
      <c r="GQ51" s="49">
        <f>SUM(GJ51,EB51,BB51)</f>
        <v>0</v>
      </c>
      <c r="GR51" s="49">
        <f>SUM(GK51,EC51,BC51)</f>
        <v>10983.700089818589</v>
      </c>
    </row>
    <row r="52" spans="1:200" s="43" customFormat="1">
      <c r="A52" s="43" t="s">
        <v>55</v>
      </c>
      <c r="B52" s="47"/>
      <c r="C52" s="47"/>
      <c r="D52" s="46"/>
      <c r="E52" s="44"/>
      <c r="F52" s="47"/>
      <c r="G52" s="46">
        <f t="shared" ref="G52:G59" si="182">SUM(B52:F52)</f>
        <v>0</v>
      </c>
      <c r="H52" s="46"/>
      <c r="I52" s="47"/>
      <c r="J52" s="163">
        <v>4.70059692273</v>
      </c>
      <c r="K52" s="164">
        <v>2.1530609013599999</v>
      </c>
      <c r="L52" s="46"/>
      <c r="M52" s="46">
        <f t="shared" ref="M52:M59" si="183">SUM(H52:L52)</f>
        <v>6.8536578240899999</v>
      </c>
      <c r="N52" s="46"/>
      <c r="O52" s="47"/>
      <c r="P52" s="47"/>
      <c r="Q52" s="204">
        <v>0.25</v>
      </c>
      <c r="R52" s="47"/>
      <c r="S52" s="46">
        <f t="shared" ref="S52:S59" si="184">SUM(N52:R52)</f>
        <v>0.25</v>
      </c>
      <c r="T52" s="46"/>
      <c r="U52" s="46"/>
      <c r="V52" s="46"/>
      <c r="W52" s="170">
        <v>215.55641410140001</v>
      </c>
      <c r="X52" s="46"/>
      <c r="Y52" s="46">
        <f t="shared" ref="Y52:Y59" si="185">SUM(T52:X52)</f>
        <v>215.55641410140001</v>
      </c>
      <c r="Z52" s="46"/>
      <c r="AA52" s="46"/>
      <c r="AB52" s="46"/>
      <c r="AC52" s="47"/>
      <c r="AD52" s="47"/>
      <c r="AE52" s="46">
        <f t="shared" ref="AE52:AE59" si="186">SUM(Z52:AD52)</f>
        <v>0</v>
      </c>
      <c r="AF52" s="46"/>
      <c r="AG52" s="46"/>
      <c r="AH52" s="47"/>
      <c r="AI52" s="191">
        <v>0.25</v>
      </c>
      <c r="AJ52" s="46"/>
      <c r="AK52" s="46">
        <f t="shared" ref="AK52:AK59" si="187">SUM(AF52:AJ52)</f>
        <v>0.25</v>
      </c>
      <c r="AL52" s="46"/>
      <c r="AM52" s="47"/>
      <c r="AN52" s="47"/>
      <c r="AO52" s="119">
        <v>6.5139568598600004</v>
      </c>
      <c r="AP52" s="47"/>
      <c r="AQ52" s="46">
        <f t="shared" si="176"/>
        <v>6.5139568598600004</v>
      </c>
      <c r="AR52" s="46"/>
      <c r="AS52" s="46"/>
      <c r="AT52" s="46"/>
      <c r="AU52" s="46"/>
      <c r="AV52" s="46"/>
      <c r="AW52" s="46">
        <f t="shared" ref="AW52:AW59" si="188">SUM(AR52:AV52)</f>
        <v>0</v>
      </c>
      <c r="AX52" s="49">
        <f>SUM(AR52, AF52, Z52,T52,N52,H52,B52,AL52)</f>
        <v>0</v>
      </c>
      <c r="AY52" s="49">
        <f>SUM(AS52,AG52,AA52,U52,O52,I52,C52,AM52)</f>
        <v>0</v>
      </c>
      <c r="AZ52" s="49">
        <f>SUM(AT52, AH52, AB52,V52,P52,J52,D52, AN52)</f>
        <v>4.70059692273</v>
      </c>
      <c r="BA52" s="49">
        <f t="shared" si="140"/>
        <v>224.72343186262</v>
      </c>
      <c r="BB52" s="49">
        <f t="shared" si="180"/>
        <v>0</v>
      </c>
      <c r="BC52" s="49">
        <f t="shared" si="154"/>
        <v>229.42402878535</v>
      </c>
      <c r="BD52" s="46"/>
      <c r="BE52" s="46"/>
      <c r="BF52" s="46"/>
      <c r="BG52" s="46"/>
      <c r="BH52" s="46"/>
      <c r="BI52" s="46">
        <f t="shared" si="155"/>
        <v>0</v>
      </c>
      <c r="BJ52" s="48"/>
      <c r="BK52" s="50"/>
      <c r="BL52" s="499">
        <v>47.061915963799997</v>
      </c>
      <c r="BM52" s="70"/>
      <c r="BN52" s="70"/>
      <c r="BO52" s="46">
        <f t="shared" si="156"/>
        <v>47.061915963799997</v>
      </c>
      <c r="BP52" s="46"/>
      <c r="BQ52" s="50"/>
      <c r="BR52" s="48"/>
      <c r="BS52" s="70"/>
      <c r="BT52" s="46"/>
      <c r="BU52" s="46">
        <f t="shared" si="157"/>
        <v>0</v>
      </c>
      <c r="BV52" s="46"/>
      <c r="BW52" s="46"/>
      <c r="BX52" s="745">
        <v>81.335772801999994</v>
      </c>
      <c r="BY52" s="746">
        <v>16.91571180923</v>
      </c>
      <c r="BZ52" s="70"/>
      <c r="CA52" s="46">
        <f t="shared" si="158"/>
        <v>98.251484611229998</v>
      </c>
      <c r="CB52" s="46"/>
      <c r="CC52" s="46"/>
      <c r="CD52" s="46"/>
      <c r="CE52" s="604">
        <v>65.782802644699998</v>
      </c>
      <c r="CF52" s="46"/>
      <c r="CG52" s="46">
        <f t="shared" si="159"/>
        <v>65.782802644699998</v>
      </c>
      <c r="CH52" s="46"/>
      <c r="CI52" s="46"/>
      <c r="CJ52" s="46"/>
      <c r="CK52" s="46"/>
      <c r="CL52" s="46"/>
      <c r="CM52" s="46">
        <f t="shared" si="160"/>
        <v>0</v>
      </c>
      <c r="CN52" s="46"/>
      <c r="CO52" s="46"/>
      <c r="CP52" s="46"/>
      <c r="CQ52" s="574">
        <v>3.1932379135</v>
      </c>
      <c r="CR52" s="46"/>
      <c r="CS52" s="46">
        <f t="shared" si="161"/>
        <v>3.1932379135</v>
      </c>
      <c r="CT52" s="46"/>
      <c r="CU52" s="48"/>
      <c r="CV52" s="46"/>
      <c r="CW52" s="719">
        <v>118.57757546161</v>
      </c>
      <c r="CX52" s="44"/>
      <c r="CY52" s="46">
        <f t="shared" si="162"/>
        <v>118.57757546161</v>
      </c>
      <c r="CZ52" s="46"/>
      <c r="DA52" s="48"/>
      <c r="DB52" s="70"/>
      <c r="DC52" s="475">
        <v>318.41083484410302</v>
      </c>
      <c r="DD52" s="46"/>
      <c r="DE52" s="46">
        <f t="shared" si="163"/>
        <v>318.41083484410302</v>
      </c>
      <c r="DF52" s="46"/>
      <c r="DG52" s="780">
        <v>2.6747476536499999</v>
      </c>
      <c r="DH52" s="47"/>
      <c r="DI52" s="781">
        <v>677.85787693607097</v>
      </c>
      <c r="DJ52" s="46"/>
      <c r="DK52" s="46">
        <f t="shared" si="164"/>
        <v>680.53262458972097</v>
      </c>
      <c r="DL52" s="46"/>
      <c r="DM52" s="544">
        <v>38.530128838700001</v>
      </c>
      <c r="DN52" s="545">
        <v>18.768171276892001</v>
      </c>
      <c r="DO52" s="546">
        <v>885.38428801400403</v>
      </c>
      <c r="DP52" s="46"/>
      <c r="DQ52" s="46">
        <f t="shared" si="165"/>
        <v>942.68258812959607</v>
      </c>
      <c r="DR52" s="46"/>
      <c r="DS52" s="48"/>
      <c r="DT52" s="659">
        <v>6.8801868014099998</v>
      </c>
      <c r="DU52" s="660">
        <v>254.76225331448401</v>
      </c>
      <c r="DV52" s="46"/>
      <c r="DW52" s="46">
        <f t="shared" si="166"/>
        <v>261.64244011589403</v>
      </c>
      <c r="DX52" s="51">
        <f t="shared" ref="DX52:DY59" si="189">SUM(DR52,DL52,DF52,CZ52,CT52,CN52,CH52,CB52,BV52,BP52,BJ52,BD52)</f>
        <v>0</v>
      </c>
      <c r="DY52" s="51">
        <f>SUM(DS52,DM52,DG52,DA52,CU52,CO52,CI52,CC52,BW52,BQ52,BK52,BE52)</f>
        <v>41.204876492350003</v>
      </c>
      <c r="DZ52" s="51">
        <f t="shared" ref="DZ52:DZ59" si="190">SUM(DT52,DN52,DH52,DB52,CV52,CP52,CJ52,CD52,BX52,BR52,BL52,BF52)</f>
        <v>154.04604684410199</v>
      </c>
      <c r="EA52" s="51">
        <f>SUM(DU52,DO52,DI52,DC52,CW52,CQ52,CK52,CE52,BY52,BS52,BM52,BG52)</f>
        <v>2340.8845809377021</v>
      </c>
      <c r="EB52" s="51">
        <f t="shared" si="169"/>
        <v>0</v>
      </c>
      <c r="EC52" s="51">
        <f t="shared" ref="EC52:EC59" si="191">SUM(DX52:EB52)</f>
        <v>2536.1355042741543</v>
      </c>
      <c r="ED52" s="46"/>
      <c r="EE52" s="46"/>
      <c r="EF52" s="70"/>
      <c r="EG52" s="70"/>
      <c r="EH52" s="48"/>
      <c r="EI52" s="46">
        <f t="shared" ref="EI52:EI59" si="192">SUM(ED52:EH52)</f>
        <v>0</v>
      </c>
      <c r="EJ52" s="46"/>
      <c r="EK52" s="46"/>
      <c r="EL52" s="46"/>
      <c r="EM52" s="295">
        <v>30.366628840099999</v>
      </c>
      <c r="EN52" s="46"/>
      <c r="EO52" s="46">
        <f t="shared" ref="EO52:EO59" si="193">SUM(EJ52:EN52)</f>
        <v>30.366628840099999</v>
      </c>
      <c r="EP52" s="46"/>
      <c r="EQ52" s="48"/>
      <c r="ER52" s="48"/>
      <c r="ES52" s="48"/>
      <c r="ET52" s="52"/>
      <c r="EU52" s="46">
        <f t="shared" ref="EU52:EU59" si="194">SUM(EP52:ET52)</f>
        <v>0</v>
      </c>
      <c r="EV52" s="46"/>
      <c r="EW52" s="48"/>
      <c r="EX52" s="48"/>
      <c r="EY52" s="392">
        <v>49.042737597070001</v>
      </c>
      <c r="EZ52" s="48"/>
      <c r="FA52" s="46">
        <f t="shared" ref="FA52:FA59" si="195">SUM(EV52:EZ52)</f>
        <v>49.042737597070001</v>
      </c>
      <c r="FB52" s="46"/>
      <c r="FC52" s="46"/>
      <c r="FD52" s="48"/>
      <c r="FE52" s="451">
        <v>1.9548637530899999</v>
      </c>
      <c r="FF52" s="46"/>
      <c r="FG52" s="46">
        <f t="shared" ref="FG52:FG59" si="196">SUM(FB52:FF52)</f>
        <v>1.9548637530899999</v>
      </c>
      <c r="FH52" s="46"/>
      <c r="FI52" s="48"/>
      <c r="FJ52" s="52"/>
      <c r="FK52" s="262">
        <v>87.6735615228</v>
      </c>
      <c r="FL52" s="46"/>
      <c r="FM52" s="46">
        <f t="shared" si="170"/>
        <v>87.6735615228</v>
      </c>
      <c r="FN52" s="46"/>
      <c r="FO52" s="48"/>
      <c r="FP52" s="48"/>
      <c r="FQ52" s="48"/>
      <c r="FR52" s="46"/>
      <c r="FS52" s="46">
        <f t="shared" ref="FS52:FS59" si="197">SUM(FN52:FR52)</f>
        <v>0</v>
      </c>
      <c r="FT52" s="48"/>
      <c r="FU52" s="70"/>
      <c r="FV52" s="70"/>
      <c r="FW52" s="362">
        <v>271.34242261063901</v>
      </c>
      <c r="FX52" s="48"/>
      <c r="FY52" s="46">
        <f t="shared" ref="FY52:FY59" si="198">SUM(FT52:FX52)</f>
        <v>271.34242261063901</v>
      </c>
      <c r="FZ52" s="46"/>
      <c r="GA52" s="48"/>
      <c r="GB52" s="70"/>
      <c r="GC52" s="239">
        <v>43.323128320800002</v>
      </c>
      <c r="GD52" s="47"/>
      <c r="GE52" s="46">
        <f t="shared" ref="GE52:GE59" si="199">SUM(FZ52:GD52)</f>
        <v>43.323128320800002</v>
      </c>
      <c r="GF52" s="49">
        <f t="shared" si="171"/>
        <v>0</v>
      </c>
      <c r="GG52" s="49">
        <f t="shared" si="171"/>
        <v>0</v>
      </c>
      <c r="GH52" s="49">
        <f t="shared" si="171"/>
        <v>0</v>
      </c>
      <c r="GI52" s="49">
        <f t="shared" si="171"/>
        <v>483.70334264449906</v>
      </c>
      <c r="GJ52" s="49">
        <f t="shared" si="172"/>
        <v>0</v>
      </c>
      <c r="GK52" s="49">
        <f t="shared" si="173"/>
        <v>483.70334264449906</v>
      </c>
      <c r="GL52" s="46"/>
      <c r="GM52" s="49">
        <f t="shared" si="174"/>
        <v>0</v>
      </c>
      <c r="GN52" s="49">
        <f t="shared" si="174"/>
        <v>41.204876492350003</v>
      </c>
      <c r="GO52" s="49">
        <f t="shared" si="174"/>
        <v>158.74664376683199</v>
      </c>
      <c r="GP52" s="49">
        <f t="shared" ref="GP52:GP59" si="200">SUM(GI52,EA52,BA52)</f>
        <v>3049.3113554448214</v>
      </c>
      <c r="GQ52" s="49">
        <f t="shared" si="175"/>
        <v>0</v>
      </c>
      <c r="GR52" s="49">
        <f t="shared" ref="GR52:GR59" si="201">SUM(GK52,EC52,BC52)</f>
        <v>3249.2628757040034</v>
      </c>
    </row>
    <row r="53" spans="1:200" s="43" customFormat="1">
      <c r="A53" s="43" t="s">
        <v>56</v>
      </c>
      <c r="B53" s="46"/>
      <c r="C53" s="46"/>
      <c r="D53" s="46"/>
      <c r="E53" s="105">
        <v>0.25</v>
      </c>
      <c r="F53" s="46"/>
      <c r="G53" s="46">
        <f t="shared" si="182"/>
        <v>0.25</v>
      </c>
      <c r="H53" s="46"/>
      <c r="I53" s="160">
        <v>243.81666008056001</v>
      </c>
      <c r="J53" s="70"/>
      <c r="K53" s="70"/>
      <c r="L53" s="46"/>
      <c r="M53" s="46">
        <f t="shared" si="183"/>
        <v>243.81666008056001</v>
      </c>
      <c r="N53" s="46"/>
      <c r="O53" s="46"/>
      <c r="P53" s="46"/>
      <c r="Q53" s="46"/>
      <c r="R53" s="46"/>
      <c r="S53" s="46">
        <f t="shared" si="184"/>
        <v>0</v>
      </c>
      <c r="T53" s="46"/>
      <c r="U53" s="46"/>
      <c r="V53" s="46"/>
      <c r="W53" s="46"/>
      <c r="X53" s="46"/>
      <c r="Y53" s="46">
        <f t="shared" si="185"/>
        <v>0</v>
      </c>
      <c r="Z53" s="46"/>
      <c r="AA53" s="46"/>
      <c r="AB53" s="46"/>
      <c r="AC53" s="218">
        <v>0.5</v>
      </c>
      <c r="AD53" s="46"/>
      <c r="AE53" s="46">
        <f t="shared" si="186"/>
        <v>0.5</v>
      </c>
      <c r="AF53" s="47"/>
      <c r="AG53" s="46"/>
      <c r="AH53" s="46"/>
      <c r="AI53" s="47"/>
      <c r="AJ53" s="46"/>
      <c r="AK53" s="46">
        <f t="shared" si="187"/>
        <v>0</v>
      </c>
      <c r="AL53" s="46"/>
      <c r="AM53" s="46"/>
      <c r="AN53" s="46"/>
      <c r="AO53" s="47"/>
      <c r="AP53" s="46"/>
      <c r="AQ53" s="46">
        <f t="shared" si="176"/>
        <v>0</v>
      </c>
      <c r="AR53" s="46"/>
      <c r="AS53" s="46"/>
      <c r="AT53" s="46"/>
      <c r="AU53" s="46"/>
      <c r="AV53" s="46"/>
      <c r="AW53" s="46">
        <f t="shared" si="188"/>
        <v>0</v>
      </c>
      <c r="AX53" s="49">
        <f t="shared" si="177"/>
        <v>0</v>
      </c>
      <c r="AY53" s="49">
        <f t="shared" si="178"/>
        <v>243.81666008056001</v>
      </c>
      <c r="AZ53" s="49">
        <f t="shared" si="179"/>
        <v>0</v>
      </c>
      <c r="BA53" s="49">
        <f t="shared" ref="BA53:BA59" si="202">SUM(E53,K53,Q53,W53,AC53,AI53,AO53,AU53)</f>
        <v>0.75</v>
      </c>
      <c r="BB53" s="49">
        <f t="shared" si="180"/>
        <v>0</v>
      </c>
      <c r="BC53" s="49">
        <f t="shared" si="154"/>
        <v>244.56666008056001</v>
      </c>
      <c r="BD53" s="46"/>
      <c r="BE53" s="516">
        <v>35.822603811194</v>
      </c>
      <c r="BF53" s="46"/>
      <c r="BG53" s="48"/>
      <c r="BH53" s="46"/>
      <c r="BI53" s="46">
        <f t="shared" si="155"/>
        <v>35.822603811194</v>
      </c>
      <c r="BJ53" s="46"/>
      <c r="BK53" s="46"/>
      <c r="BL53" s="46"/>
      <c r="BM53" s="50"/>
      <c r="BN53" s="46"/>
      <c r="BO53" s="46">
        <f t="shared" si="156"/>
        <v>0</v>
      </c>
      <c r="BP53" s="48"/>
      <c r="BQ53" s="48"/>
      <c r="BR53" s="46"/>
      <c r="BS53" s="46"/>
      <c r="BT53" s="46"/>
      <c r="BU53" s="46">
        <f t="shared" si="157"/>
        <v>0</v>
      </c>
      <c r="BV53" s="46"/>
      <c r="BW53" s="46"/>
      <c r="BX53" s="46"/>
      <c r="BY53" s="46"/>
      <c r="BZ53" s="46"/>
      <c r="CA53" s="46">
        <f t="shared" si="158"/>
        <v>0</v>
      </c>
      <c r="CB53" s="46"/>
      <c r="CC53" s="48"/>
      <c r="CD53" s="46"/>
      <c r="CE53" s="46"/>
      <c r="CF53" s="46"/>
      <c r="CG53" s="46">
        <f t="shared" si="159"/>
        <v>0</v>
      </c>
      <c r="CH53" s="48"/>
      <c r="CI53" s="48"/>
      <c r="CJ53" s="48"/>
      <c r="CK53" s="48"/>
      <c r="CL53" s="46"/>
      <c r="CM53" s="46">
        <f t="shared" si="160"/>
        <v>0</v>
      </c>
      <c r="CN53" s="46"/>
      <c r="CO53" s="572">
        <v>388.27535660076802</v>
      </c>
      <c r="CP53" s="48"/>
      <c r="CQ53" s="48"/>
      <c r="CR53" s="46"/>
      <c r="CS53" s="46">
        <f t="shared" si="161"/>
        <v>388.27535660076802</v>
      </c>
      <c r="CT53" s="46"/>
      <c r="CU53" s="48"/>
      <c r="CV53" s="48"/>
      <c r="CW53" s="48"/>
      <c r="CX53" s="46"/>
      <c r="CY53" s="46">
        <f t="shared" si="162"/>
        <v>0</v>
      </c>
      <c r="CZ53" s="46"/>
      <c r="DA53" s="48"/>
      <c r="DB53" s="48"/>
      <c r="DC53" s="48"/>
      <c r="DD53" s="46"/>
      <c r="DE53" s="46">
        <f t="shared" si="163"/>
        <v>0</v>
      </c>
      <c r="DF53" s="46"/>
      <c r="DG53" s="48"/>
      <c r="DH53" s="46"/>
      <c r="DI53" s="46"/>
      <c r="DJ53" s="46"/>
      <c r="DK53" s="46">
        <f t="shared" si="164"/>
        <v>0</v>
      </c>
      <c r="DL53" s="46"/>
      <c r="DM53" s="46"/>
      <c r="DN53" s="46"/>
      <c r="DO53" s="48"/>
      <c r="DP53" s="46"/>
      <c r="DQ53" s="46">
        <f t="shared" si="165"/>
        <v>0</v>
      </c>
      <c r="DR53" s="46"/>
      <c r="DS53" s="48"/>
      <c r="DT53" s="46"/>
      <c r="DU53" s="48"/>
      <c r="DV53" s="46"/>
      <c r="DW53" s="46">
        <f t="shared" si="166"/>
        <v>0</v>
      </c>
      <c r="DX53" s="51">
        <f t="shared" si="189"/>
        <v>0</v>
      </c>
      <c r="DY53" s="51">
        <f t="shared" si="189"/>
        <v>424.09796041196205</v>
      </c>
      <c r="DZ53" s="51">
        <f t="shared" si="190"/>
        <v>0</v>
      </c>
      <c r="EA53" s="51">
        <f t="shared" si="168"/>
        <v>0</v>
      </c>
      <c r="EB53" s="51">
        <f t="shared" si="169"/>
        <v>0</v>
      </c>
      <c r="EC53" s="51">
        <f t="shared" si="191"/>
        <v>424.09796041196205</v>
      </c>
      <c r="ED53" s="46"/>
      <c r="EE53" s="46"/>
      <c r="EF53" s="46"/>
      <c r="EG53" s="70"/>
      <c r="EH53" s="46"/>
      <c r="EI53" s="46">
        <f t="shared" si="192"/>
        <v>0</v>
      </c>
      <c r="EJ53" s="46"/>
      <c r="EK53" s="46"/>
      <c r="EL53" s="70"/>
      <c r="EM53" s="291">
        <v>19.041892369300001</v>
      </c>
      <c r="EN53" s="46"/>
      <c r="EO53" s="46">
        <f t="shared" si="193"/>
        <v>19.041892369300001</v>
      </c>
      <c r="EP53" s="46"/>
      <c r="EQ53" s="46"/>
      <c r="ER53" s="46"/>
      <c r="ES53" s="46"/>
      <c r="ET53" s="46"/>
      <c r="EU53" s="46">
        <f t="shared" si="194"/>
        <v>0</v>
      </c>
      <c r="EV53" s="46"/>
      <c r="EW53" s="48"/>
      <c r="EX53" s="46"/>
      <c r="EY53" s="46"/>
      <c r="EZ53" s="46"/>
      <c r="FA53" s="46">
        <f t="shared" si="195"/>
        <v>0</v>
      </c>
      <c r="FB53" s="46"/>
      <c r="FC53" s="46"/>
      <c r="FD53" s="46"/>
      <c r="FE53" s="46"/>
      <c r="FF53" s="46"/>
      <c r="FG53" s="46">
        <f t="shared" si="196"/>
        <v>0</v>
      </c>
      <c r="FH53" s="46"/>
      <c r="FI53" s="46"/>
      <c r="FJ53" s="46"/>
      <c r="FK53" s="46"/>
      <c r="FL53" s="46"/>
      <c r="FM53" s="46">
        <f t="shared" si="170"/>
        <v>0</v>
      </c>
      <c r="FN53" s="46"/>
      <c r="FO53" s="46"/>
      <c r="FP53" s="46"/>
      <c r="FQ53" s="46"/>
      <c r="FR53" s="46"/>
      <c r="FS53" s="46">
        <f t="shared" si="197"/>
        <v>0</v>
      </c>
      <c r="FT53" s="46"/>
      <c r="FU53" s="46"/>
      <c r="FV53" s="46"/>
      <c r="FW53" s="46"/>
      <c r="FX53" s="46"/>
      <c r="FY53" s="46">
        <f t="shared" si="198"/>
        <v>0</v>
      </c>
      <c r="FZ53" s="46"/>
      <c r="GA53" s="46"/>
      <c r="GB53" s="48"/>
      <c r="GC53" s="46"/>
      <c r="GD53" s="46"/>
      <c r="GE53" s="46">
        <f t="shared" si="199"/>
        <v>0</v>
      </c>
      <c r="GF53" s="49">
        <f t="shared" ref="GF53:GG59" si="203">SUM(FZ53,FT53,FN53,FH53,FB53,EV53,EP53,EJ53,ED53)</f>
        <v>0</v>
      </c>
      <c r="GG53" s="49">
        <f t="shared" si="203"/>
        <v>0</v>
      </c>
      <c r="GH53" s="49">
        <f t="shared" ref="GH53:GI59" si="204">SUM(GB53,FV53,FP53,FJ53,FD53,EX53,ER53,EL53,EF53)</f>
        <v>0</v>
      </c>
      <c r="GI53" s="49">
        <f t="shared" si="204"/>
        <v>19.041892369300001</v>
      </c>
      <c r="GJ53" s="49">
        <f t="shared" si="172"/>
        <v>0</v>
      </c>
      <c r="GK53" s="49">
        <f t="shared" si="173"/>
        <v>19.041892369300001</v>
      </c>
      <c r="GL53" s="46"/>
      <c r="GM53" s="49">
        <f t="shared" si="174"/>
        <v>0</v>
      </c>
      <c r="GN53" s="49">
        <f t="shared" si="174"/>
        <v>667.91462049252209</v>
      </c>
      <c r="GO53" s="49">
        <f t="shared" si="174"/>
        <v>0</v>
      </c>
      <c r="GP53" s="49">
        <f t="shared" si="200"/>
        <v>19.791892369300001</v>
      </c>
      <c r="GQ53" s="49">
        <f t="shared" si="175"/>
        <v>0</v>
      </c>
      <c r="GR53" s="49">
        <f t="shared" si="201"/>
        <v>687.70651286182203</v>
      </c>
    </row>
    <row r="54" spans="1:200" s="43" customFormat="1">
      <c r="A54" s="43" t="s">
        <v>57</v>
      </c>
      <c r="B54" s="46"/>
      <c r="C54" s="70"/>
      <c r="D54" s="70"/>
      <c r="E54" s="106">
        <v>31.797244611979998</v>
      </c>
      <c r="F54" s="70"/>
      <c r="G54" s="46">
        <f t="shared" si="182"/>
        <v>31.797244611979998</v>
      </c>
      <c r="H54" s="46"/>
      <c r="I54" s="70"/>
      <c r="J54" s="46"/>
      <c r="K54" s="161">
        <v>80.945701024182</v>
      </c>
      <c r="L54" s="46"/>
      <c r="M54" s="46">
        <f t="shared" si="183"/>
        <v>80.945701024182</v>
      </c>
      <c r="N54" s="46"/>
      <c r="O54" s="46"/>
      <c r="P54" s="47"/>
      <c r="Q54" s="203">
        <v>21.627100526651599</v>
      </c>
      <c r="R54" s="46"/>
      <c r="S54" s="46">
        <f t="shared" si="184"/>
        <v>21.627100526651599</v>
      </c>
      <c r="T54" s="46"/>
      <c r="U54" s="46"/>
      <c r="V54" s="46"/>
      <c r="W54" s="46"/>
      <c r="X54" s="46"/>
      <c r="Y54" s="46">
        <f t="shared" si="185"/>
        <v>0</v>
      </c>
      <c r="Z54" s="46"/>
      <c r="AA54" s="46"/>
      <c r="AB54" s="46"/>
      <c r="AC54" s="219">
        <v>28.91586418955</v>
      </c>
      <c r="AD54" s="46"/>
      <c r="AE54" s="46">
        <f t="shared" si="186"/>
        <v>28.91586418955</v>
      </c>
      <c r="AF54" s="46"/>
      <c r="AG54" s="46"/>
      <c r="AH54" s="46"/>
      <c r="AI54" s="187">
        <v>73.07304312718</v>
      </c>
      <c r="AJ54" s="46"/>
      <c r="AK54" s="46">
        <f t="shared" si="187"/>
        <v>73.07304312718</v>
      </c>
      <c r="AL54" s="46"/>
      <c r="AM54" s="46"/>
      <c r="AN54" s="46"/>
      <c r="AO54" s="117">
        <v>10.47763473625</v>
      </c>
      <c r="AP54" s="46"/>
      <c r="AQ54" s="46">
        <f t="shared" si="176"/>
        <v>10.47763473625</v>
      </c>
      <c r="AR54" s="46"/>
      <c r="AS54" s="46"/>
      <c r="AT54" s="129">
        <v>40.26626394841</v>
      </c>
      <c r="AU54" s="130">
        <v>29.20188743832</v>
      </c>
      <c r="AV54" s="46"/>
      <c r="AW54" s="46">
        <f t="shared" si="188"/>
        <v>69.46815138673</v>
      </c>
      <c r="AX54" s="49">
        <f t="shared" si="177"/>
        <v>0</v>
      </c>
      <c r="AY54" s="49">
        <f t="shared" si="178"/>
        <v>0</v>
      </c>
      <c r="AZ54" s="49">
        <f t="shared" si="179"/>
        <v>40.26626394841</v>
      </c>
      <c r="BA54" s="49">
        <f t="shared" si="202"/>
        <v>276.0384756541136</v>
      </c>
      <c r="BB54" s="49">
        <f t="shared" si="180"/>
        <v>0</v>
      </c>
      <c r="BC54" s="49">
        <f t="shared" si="154"/>
        <v>316.30473960252357</v>
      </c>
      <c r="BD54" s="46"/>
      <c r="BE54" s="48"/>
      <c r="BF54" s="46"/>
      <c r="BG54" s="517">
        <v>27.232706501580001</v>
      </c>
      <c r="BH54" s="46"/>
      <c r="BI54" s="46">
        <f t="shared" si="155"/>
        <v>27.232706501580001</v>
      </c>
      <c r="BJ54" s="46"/>
      <c r="BK54" s="46"/>
      <c r="BL54" s="46"/>
      <c r="BM54" s="46"/>
      <c r="BN54" s="46"/>
      <c r="BO54" s="46">
        <f t="shared" si="156"/>
        <v>0</v>
      </c>
      <c r="BP54" s="46"/>
      <c r="BQ54" s="46"/>
      <c r="BR54" s="46"/>
      <c r="BS54" s="46"/>
      <c r="BT54" s="46"/>
      <c r="BU54" s="46">
        <f t="shared" si="157"/>
        <v>0</v>
      </c>
      <c r="BV54" s="46"/>
      <c r="BW54" s="46"/>
      <c r="BX54" s="46"/>
      <c r="BY54" s="744">
        <v>21.201950978286</v>
      </c>
      <c r="BZ54" s="46"/>
      <c r="CA54" s="46">
        <f t="shared" si="158"/>
        <v>21.201950978286</v>
      </c>
      <c r="CB54" s="46"/>
      <c r="CC54" s="46"/>
      <c r="CD54" s="46"/>
      <c r="CE54" s="70"/>
      <c r="CF54" s="46"/>
      <c r="CG54" s="46">
        <f t="shared" si="159"/>
        <v>0</v>
      </c>
      <c r="CH54" s="46"/>
      <c r="CI54" s="46"/>
      <c r="CJ54" s="46"/>
      <c r="CK54" s="46"/>
      <c r="CL54" s="46"/>
      <c r="CM54" s="46">
        <f t="shared" si="160"/>
        <v>0</v>
      </c>
      <c r="CN54" s="46"/>
      <c r="CO54" s="46"/>
      <c r="CP54" s="46"/>
      <c r="CQ54" s="70"/>
      <c r="CR54" s="46"/>
      <c r="CS54" s="46">
        <f t="shared" si="161"/>
        <v>0</v>
      </c>
      <c r="CT54" s="46"/>
      <c r="CU54" s="46"/>
      <c r="CV54" s="46"/>
      <c r="CW54" s="718">
        <v>5.1486947698599996</v>
      </c>
      <c r="CX54" s="46"/>
      <c r="CY54" s="46">
        <f t="shared" si="162"/>
        <v>5.1486947698599996</v>
      </c>
      <c r="CZ54" s="46"/>
      <c r="DA54" s="46"/>
      <c r="DB54" s="46"/>
      <c r="DC54" s="472">
        <v>6.1689768855600002</v>
      </c>
      <c r="DD54" s="46"/>
      <c r="DE54" s="46">
        <f t="shared" si="163"/>
        <v>6.1689768855600002</v>
      </c>
      <c r="DF54" s="46"/>
      <c r="DG54" s="50"/>
      <c r="DH54" s="50"/>
      <c r="DI54" s="778">
        <v>17.352511210149999</v>
      </c>
      <c r="DJ54" s="46"/>
      <c r="DK54" s="46">
        <f t="shared" si="164"/>
        <v>17.352511210149999</v>
      </c>
      <c r="DL54" s="46"/>
      <c r="DM54" s="70"/>
      <c r="DN54" s="70"/>
      <c r="DO54" s="47"/>
      <c r="DP54" s="46"/>
      <c r="DQ54" s="46">
        <f t="shared" si="165"/>
        <v>0</v>
      </c>
      <c r="DR54" s="46"/>
      <c r="DS54" s="46"/>
      <c r="DT54" s="46"/>
      <c r="DU54" s="657">
        <v>3.4362147466100001</v>
      </c>
      <c r="DV54" s="46"/>
      <c r="DW54" s="46">
        <f t="shared" si="166"/>
        <v>3.4362147466100001</v>
      </c>
      <c r="DX54" s="51">
        <f t="shared" si="189"/>
        <v>0</v>
      </c>
      <c r="DY54" s="51">
        <f t="shared" si="189"/>
        <v>0</v>
      </c>
      <c r="DZ54" s="51">
        <f t="shared" si="190"/>
        <v>0</v>
      </c>
      <c r="EA54" s="51">
        <f t="shared" si="168"/>
        <v>80.541055092045994</v>
      </c>
      <c r="EB54" s="51">
        <f t="shared" si="169"/>
        <v>0</v>
      </c>
      <c r="EC54" s="51">
        <f t="shared" si="191"/>
        <v>80.541055092045994</v>
      </c>
      <c r="ED54" s="46"/>
      <c r="EE54" s="70"/>
      <c r="EF54" s="422">
        <v>14.6596444268</v>
      </c>
      <c r="EG54" s="423">
        <v>68.704837676398</v>
      </c>
      <c r="EH54" s="48"/>
      <c r="EI54" s="46">
        <f t="shared" si="192"/>
        <v>83.364482103198</v>
      </c>
      <c r="EJ54" s="46"/>
      <c r="EK54" s="292">
        <v>88.060995828700001</v>
      </c>
      <c r="EL54" s="70"/>
      <c r="EM54" s="293">
        <v>310.96657552065</v>
      </c>
      <c r="EN54" s="48"/>
      <c r="EO54" s="46">
        <f t="shared" si="193"/>
        <v>399.02757134935001</v>
      </c>
      <c r="EP54" s="46"/>
      <c r="EQ54" s="46"/>
      <c r="ER54" s="48"/>
      <c r="ES54" s="341">
        <v>52.391870023067</v>
      </c>
      <c r="ET54" s="48"/>
      <c r="EU54" s="46">
        <f t="shared" si="194"/>
        <v>52.391870023067</v>
      </c>
      <c r="EV54" s="46"/>
      <c r="EW54" s="389">
        <v>28.669614426022999</v>
      </c>
      <c r="EX54" s="390">
        <v>28.849825930889999</v>
      </c>
      <c r="EY54" s="391">
        <v>140.64039198303701</v>
      </c>
      <c r="EZ54" s="48"/>
      <c r="FA54" s="46">
        <f t="shared" si="195"/>
        <v>198.15983233995001</v>
      </c>
      <c r="FB54" s="46"/>
      <c r="FC54" s="449">
        <v>5.8467126027210004</v>
      </c>
      <c r="FD54" s="46"/>
      <c r="FE54" s="450">
        <v>131.77820018835001</v>
      </c>
      <c r="FF54" s="46"/>
      <c r="FG54" s="46">
        <f t="shared" si="196"/>
        <v>137.62491279107101</v>
      </c>
      <c r="FH54" s="46"/>
      <c r="FI54" s="48"/>
      <c r="FJ54" s="48"/>
      <c r="FK54" s="70"/>
      <c r="FL54" s="48"/>
      <c r="FM54" s="46">
        <f t="shared" si="170"/>
        <v>0</v>
      </c>
      <c r="FN54" s="46"/>
      <c r="FO54" s="46"/>
      <c r="FP54" s="48"/>
      <c r="FQ54" s="48"/>
      <c r="FR54" s="48"/>
      <c r="FS54" s="46">
        <f t="shared" si="197"/>
        <v>0</v>
      </c>
      <c r="FT54" s="46"/>
      <c r="FU54" s="70"/>
      <c r="FV54" s="70"/>
      <c r="FW54" s="360">
        <v>156.69120724630901</v>
      </c>
      <c r="FX54" s="48"/>
      <c r="FY54" s="46">
        <f t="shared" si="198"/>
        <v>156.69120724630901</v>
      </c>
      <c r="FZ54" s="237">
        <v>2813.7201447050002</v>
      </c>
      <c r="GA54" s="70"/>
      <c r="GB54" s="235">
        <v>47.786825876374003</v>
      </c>
      <c r="GC54" s="236">
        <v>153.21933200580099</v>
      </c>
      <c r="GD54" s="48"/>
      <c r="GE54" s="46">
        <f t="shared" si="199"/>
        <v>3014.7263025871753</v>
      </c>
      <c r="GF54" s="49">
        <f t="shared" si="203"/>
        <v>2813.7201447050002</v>
      </c>
      <c r="GG54" s="49">
        <f t="shared" si="203"/>
        <v>122.577322857444</v>
      </c>
      <c r="GH54" s="49">
        <f t="shared" si="204"/>
        <v>91.296296234064002</v>
      </c>
      <c r="GI54" s="49">
        <f t="shared" si="204"/>
        <v>1014.392414643612</v>
      </c>
      <c r="GJ54" s="49">
        <f t="shared" si="172"/>
        <v>0</v>
      </c>
      <c r="GK54" s="49">
        <f t="shared" si="173"/>
        <v>4041.9861784401201</v>
      </c>
      <c r="GL54" s="46"/>
      <c r="GM54" s="49">
        <f t="shared" si="174"/>
        <v>2813.7201447050002</v>
      </c>
      <c r="GN54" s="49">
        <f t="shared" si="174"/>
        <v>122.577322857444</v>
      </c>
      <c r="GO54" s="49">
        <f t="shared" si="174"/>
        <v>131.56256018247399</v>
      </c>
      <c r="GP54" s="49">
        <f t="shared" si="200"/>
        <v>1370.9719453897717</v>
      </c>
      <c r="GQ54" s="49">
        <f t="shared" si="175"/>
        <v>0</v>
      </c>
      <c r="GR54" s="49">
        <f t="shared" si="201"/>
        <v>4438.8319731346892</v>
      </c>
    </row>
    <row r="55" spans="1:200" s="43" customFormat="1">
      <c r="A55" s="43" t="s">
        <v>58</v>
      </c>
      <c r="B55" s="46"/>
      <c r="C55" s="46"/>
      <c r="D55" s="46"/>
      <c r="E55" s="46"/>
      <c r="F55" s="46"/>
      <c r="G55" s="46">
        <f t="shared" si="182"/>
        <v>0</v>
      </c>
      <c r="H55" s="46"/>
      <c r="I55" s="46"/>
      <c r="J55" s="46"/>
      <c r="K55" s="46"/>
      <c r="L55" s="46"/>
      <c r="M55" s="46">
        <f t="shared" si="183"/>
        <v>0</v>
      </c>
      <c r="N55" s="46"/>
      <c r="O55" s="46"/>
      <c r="P55" s="46"/>
      <c r="Q55" s="46"/>
      <c r="R55" s="46"/>
      <c r="S55" s="46">
        <f t="shared" si="184"/>
        <v>0</v>
      </c>
      <c r="T55" s="46"/>
      <c r="U55" s="46"/>
      <c r="V55" s="46"/>
      <c r="W55" s="46"/>
      <c r="X55" s="46"/>
      <c r="Y55" s="46">
        <f t="shared" si="185"/>
        <v>0</v>
      </c>
      <c r="Z55" s="46"/>
      <c r="AA55" s="46"/>
      <c r="AB55" s="46"/>
      <c r="AC55" s="47"/>
      <c r="AD55" s="46"/>
      <c r="AE55" s="46">
        <f t="shared" si="186"/>
        <v>0</v>
      </c>
      <c r="AF55" s="46"/>
      <c r="AG55" s="46"/>
      <c r="AH55" s="46"/>
      <c r="AI55" s="46"/>
      <c r="AJ55" s="46"/>
      <c r="AK55" s="46">
        <f t="shared" si="187"/>
        <v>0</v>
      </c>
      <c r="AL55" s="46"/>
      <c r="AM55" s="46"/>
      <c r="AN55" s="46"/>
      <c r="AO55" s="46"/>
      <c r="AP55" s="46"/>
      <c r="AQ55" s="46">
        <f t="shared" si="176"/>
        <v>0</v>
      </c>
      <c r="AR55" s="46"/>
      <c r="AS55" s="47"/>
      <c r="AT55" s="46"/>
      <c r="AU55" s="46"/>
      <c r="AV55" s="46"/>
      <c r="AW55" s="46">
        <f t="shared" si="188"/>
        <v>0</v>
      </c>
      <c r="AX55" s="49">
        <f t="shared" si="177"/>
        <v>0</v>
      </c>
      <c r="AY55" s="49">
        <f t="shared" si="178"/>
        <v>0</v>
      </c>
      <c r="AZ55" s="49">
        <f t="shared" si="179"/>
        <v>0</v>
      </c>
      <c r="BA55" s="49">
        <f t="shared" si="202"/>
        <v>0</v>
      </c>
      <c r="BB55" s="49">
        <f t="shared" si="180"/>
        <v>0</v>
      </c>
      <c r="BC55" s="49">
        <f t="shared" si="154"/>
        <v>0</v>
      </c>
      <c r="BD55" s="46"/>
      <c r="BE55" s="46"/>
      <c r="BF55" s="46"/>
      <c r="BG55" s="48"/>
      <c r="BH55" s="46"/>
      <c r="BI55" s="46">
        <f t="shared" si="155"/>
        <v>0</v>
      </c>
      <c r="BJ55" s="46"/>
      <c r="BK55" s="46"/>
      <c r="BL55" s="46"/>
      <c r="BM55" s="46"/>
      <c r="BN55" s="46"/>
      <c r="BO55" s="46">
        <f t="shared" si="156"/>
        <v>0</v>
      </c>
      <c r="BP55" s="46"/>
      <c r="BQ55" s="70"/>
      <c r="BR55" s="46"/>
      <c r="BS55" s="70"/>
      <c r="BT55" s="46"/>
      <c r="BU55" s="46">
        <f t="shared" si="157"/>
        <v>0</v>
      </c>
      <c r="BV55" s="46"/>
      <c r="BW55" s="46"/>
      <c r="BX55" s="46"/>
      <c r="BY55" s="46"/>
      <c r="BZ55" s="46"/>
      <c r="CA55" s="46">
        <f t="shared" si="158"/>
        <v>0</v>
      </c>
      <c r="CB55" s="46"/>
      <c r="CC55" s="46"/>
      <c r="CD55" s="46"/>
      <c r="CE55" s="46"/>
      <c r="CF55" s="46"/>
      <c r="CG55" s="46">
        <f t="shared" si="159"/>
        <v>0</v>
      </c>
      <c r="CH55" s="46"/>
      <c r="CI55" s="46"/>
      <c r="CJ55" s="46"/>
      <c r="CK55" s="46"/>
      <c r="CL55" s="46"/>
      <c r="CM55" s="46">
        <f t="shared" si="160"/>
        <v>0</v>
      </c>
      <c r="CN55" s="46"/>
      <c r="CO55" s="46"/>
      <c r="CP55" s="46"/>
      <c r="CQ55" s="46"/>
      <c r="CR55" s="46"/>
      <c r="CS55" s="46">
        <f t="shared" si="161"/>
        <v>0</v>
      </c>
      <c r="CT55" s="46"/>
      <c r="CU55" s="46"/>
      <c r="CV55" s="46"/>
      <c r="CW55" s="46"/>
      <c r="CX55" s="46"/>
      <c r="CY55" s="46">
        <f t="shared" si="162"/>
        <v>0</v>
      </c>
      <c r="CZ55" s="46"/>
      <c r="DA55" s="46"/>
      <c r="DB55" s="46"/>
      <c r="DC55" s="46"/>
      <c r="DD55" s="46"/>
      <c r="DE55" s="46">
        <f t="shared" si="163"/>
        <v>0</v>
      </c>
      <c r="DF55" s="46"/>
      <c r="DG55" s="46"/>
      <c r="DH55" s="46"/>
      <c r="DI55" s="46"/>
      <c r="DJ55" s="46"/>
      <c r="DK55" s="46">
        <f t="shared" si="164"/>
        <v>0</v>
      </c>
      <c r="DL55" s="46"/>
      <c r="DM55" s="46"/>
      <c r="DN55" s="46"/>
      <c r="DO55" s="46"/>
      <c r="DP55" s="46"/>
      <c r="DQ55" s="46">
        <f t="shared" si="165"/>
        <v>0</v>
      </c>
      <c r="DR55" s="46"/>
      <c r="DS55" s="46"/>
      <c r="DT55" s="46"/>
      <c r="DU55" s="46"/>
      <c r="DV55" s="46"/>
      <c r="DW55" s="46">
        <f t="shared" si="166"/>
        <v>0</v>
      </c>
      <c r="DX55" s="51">
        <f t="shared" si="189"/>
        <v>0</v>
      </c>
      <c r="DY55" s="51">
        <f t="shared" si="189"/>
        <v>0</v>
      </c>
      <c r="DZ55" s="51">
        <f t="shared" si="190"/>
        <v>0</v>
      </c>
      <c r="EA55" s="51">
        <f t="shared" si="168"/>
        <v>0</v>
      </c>
      <c r="EB55" s="51">
        <f t="shared" si="169"/>
        <v>0</v>
      </c>
      <c r="EC55" s="51">
        <f t="shared" si="191"/>
        <v>0</v>
      </c>
      <c r="ED55" s="46"/>
      <c r="EE55" s="46"/>
      <c r="EF55" s="46"/>
      <c r="EG55" s="46"/>
      <c r="EH55" s="46"/>
      <c r="EI55" s="46">
        <f t="shared" si="192"/>
        <v>0</v>
      </c>
      <c r="EJ55" s="46"/>
      <c r="EK55" s="46"/>
      <c r="EL55" s="46"/>
      <c r="EM55" s="46"/>
      <c r="EN55" s="46"/>
      <c r="EO55" s="46">
        <f t="shared" si="193"/>
        <v>0</v>
      </c>
      <c r="EP55" s="46"/>
      <c r="EQ55" s="46"/>
      <c r="ER55" s="46"/>
      <c r="ES55" s="46"/>
      <c r="ET55" s="46"/>
      <c r="EU55" s="46">
        <f t="shared" si="194"/>
        <v>0</v>
      </c>
      <c r="EV55" s="46"/>
      <c r="EW55" s="46"/>
      <c r="EX55" s="46"/>
      <c r="EY55" s="46"/>
      <c r="EZ55" s="46"/>
      <c r="FA55" s="46">
        <f t="shared" si="195"/>
        <v>0</v>
      </c>
      <c r="FB55" s="46"/>
      <c r="FC55" s="46"/>
      <c r="FD55" s="46"/>
      <c r="FE55" s="46"/>
      <c r="FF55" s="46"/>
      <c r="FG55" s="46">
        <f t="shared" si="196"/>
        <v>0</v>
      </c>
      <c r="FH55" s="46"/>
      <c r="FI55" s="46"/>
      <c r="FJ55" s="46"/>
      <c r="FK55" s="46"/>
      <c r="FL55" s="46"/>
      <c r="FM55" s="46">
        <f t="shared" si="170"/>
        <v>0</v>
      </c>
      <c r="FN55" s="46"/>
      <c r="FO55" s="46"/>
      <c r="FP55" s="46"/>
      <c r="FQ55" s="46"/>
      <c r="FR55" s="46"/>
      <c r="FS55" s="46">
        <f t="shared" si="197"/>
        <v>0</v>
      </c>
      <c r="FT55" s="46"/>
      <c r="FU55" s="46"/>
      <c r="FV55" s="46"/>
      <c r="FW55" s="46"/>
      <c r="FX55" s="46"/>
      <c r="FY55" s="46">
        <f t="shared" si="198"/>
        <v>0</v>
      </c>
      <c r="FZ55" s="46"/>
      <c r="GA55" s="46"/>
      <c r="GB55" s="46"/>
      <c r="GC55" s="46"/>
      <c r="GD55" s="46"/>
      <c r="GE55" s="46">
        <f t="shared" si="199"/>
        <v>0</v>
      </c>
      <c r="GF55" s="49">
        <f t="shared" si="203"/>
        <v>0</v>
      </c>
      <c r="GG55" s="49">
        <f t="shared" si="203"/>
        <v>0</v>
      </c>
      <c r="GH55" s="49">
        <f t="shared" si="204"/>
        <v>0</v>
      </c>
      <c r="GI55" s="49">
        <f t="shared" si="204"/>
        <v>0</v>
      </c>
      <c r="GJ55" s="49">
        <f t="shared" si="172"/>
        <v>0</v>
      </c>
      <c r="GK55" s="49">
        <f t="shared" si="173"/>
        <v>0</v>
      </c>
      <c r="GL55" s="46"/>
      <c r="GM55" s="49">
        <f t="shared" si="174"/>
        <v>0</v>
      </c>
      <c r="GN55" s="49">
        <f t="shared" si="174"/>
        <v>0</v>
      </c>
      <c r="GO55" s="49">
        <f t="shared" si="174"/>
        <v>0</v>
      </c>
      <c r="GP55" s="49">
        <f t="shared" si="200"/>
        <v>0</v>
      </c>
      <c r="GQ55" s="49">
        <f t="shared" si="175"/>
        <v>0</v>
      </c>
      <c r="GR55" s="49">
        <f t="shared" si="201"/>
        <v>0</v>
      </c>
    </row>
    <row r="56" spans="1:200" s="43" customFormat="1">
      <c r="A56" s="43" t="s">
        <v>166</v>
      </c>
      <c r="B56" s="46"/>
      <c r="C56" s="46"/>
      <c r="D56" s="46"/>
      <c r="E56" s="46"/>
      <c r="F56" s="46"/>
      <c r="G56" s="46">
        <f>SUM(B56:F56)</f>
        <v>0</v>
      </c>
      <c r="H56" s="46"/>
      <c r="I56" s="46"/>
      <c r="J56" s="46"/>
      <c r="K56" s="46"/>
      <c r="L56" s="46"/>
      <c r="M56" s="46">
        <f>SUM(H56:L56)</f>
        <v>0</v>
      </c>
      <c r="N56" s="46"/>
      <c r="O56" s="46"/>
      <c r="P56" s="46"/>
      <c r="Q56" s="46"/>
      <c r="R56" s="46"/>
      <c r="S56" s="46">
        <f>SUM(N56:R56)</f>
        <v>0</v>
      </c>
      <c r="T56" s="46"/>
      <c r="U56" s="46"/>
      <c r="V56" s="46"/>
      <c r="W56" s="46"/>
      <c r="X56" s="46"/>
      <c r="Y56" s="46">
        <f>SUM(T56:X56)</f>
        <v>0</v>
      </c>
      <c r="Z56" s="46"/>
      <c r="AA56" s="46"/>
      <c r="AB56" s="46"/>
      <c r="AC56" s="47"/>
      <c r="AD56" s="46"/>
      <c r="AE56" s="46">
        <f>SUM(Z56:AD56)</f>
        <v>0</v>
      </c>
      <c r="AF56" s="46"/>
      <c r="AG56" s="46"/>
      <c r="AH56" s="46"/>
      <c r="AI56" s="46"/>
      <c r="AJ56" s="46"/>
      <c r="AK56" s="46">
        <f>SUM(AF56:AJ56)</f>
        <v>0</v>
      </c>
      <c r="AL56" s="46"/>
      <c r="AM56" s="46"/>
      <c r="AN56" s="46"/>
      <c r="AO56" s="46"/>
      <c r="AP56" s="46"/>
      <c r="AQ56" s="46">
        <f>SUM(AL56:AP56)</f>
        <v>0</v>
      </c>
      <c r="AR56" s="46"/>
      <c r="AS56" s="47"/>
      <c r="AT56" s="46"/>
      <c r="AU56" s="46"/>
      <c r="AV56" s="46"/>
      <c r="AW56" s="46">
        <f>SUM(AR56:AV56)</f>
        <v>0</v>
      </c>
      <c r="AX56" s="49">
        <f>SUM(AR56, AF56, Z56,T56,N56,H56,B56,AL56)</f>
        <v>0</v>
      </c>
      <c r="AY56" s="49">
        <f>SUM(AS56,AG56,AA56,U56,O56,I56,C56,AM56)</f>
        <v>0</v>
      </c>
      <c r="AZ56" s="49">
        <f>SUM(AT56, AH56, AB56,V56,P56,J56,D56, AN56)</f>
        <v>0</v>
      </c>
      <c r="BA56" s="49">
        <f>SUM(E56,K56,Q56,W56,AC56,AI56,AO56,AU56)</f>
        <v>0</v>
      </c>
      <c r="BB56" s="49">
        <f>SUM(F56,L56,R56,X56,AD56,AJ56,AP56,AV56)</f>
        <v>0</v>
      </c>
      <c r="BC56" s="49">
        <f>SUM(AX56:BB56)</f>
        <v>0</v>
      </c>
      <c r="BD56" s="46"/>
      <c r="BE56" s="46"/>
      <c r="BF56" s="46"/>
      <c r="BG56" s="48"/>
      <c r="BH56" s="46"/>
      <c r="BI56" s="46">
        <f>SUM(BD56:BH56)</f>
        <v>0</v>
      </c>
      <c r="BJ56" s="46"/>
      <c r="BK56" s="46"/>
      <c r="BL56" s="46"/>
      <c r="BM56" s="46"/>
      <c r="BN56" s="46"/>
      <c r="BO56" s="46">
        <f>SUM(BJ56:BN56)</f>
        <v>0</v>
      </c>
      <c r="BP56" s="46"/>
      <c r="BQ56" s="46"/>
      <c r="BR56" s="46"/>
      <c r="BS56" s="46"/>
      <c r="BT56" s="46"/>
      <c r="BU56" s="46">
        <f>SUM(BP56:BT56)</f>
        <v>0</v>
      </c>
      <c r="BV56" s="46"/>
      <c r="BW56" s="46"/>
      <c r="BX56" s="70"/>
      <c r="BY56" s="46"/>
      <c r="BZ56" s="46"/>
      <c r="CA56" s="46">
        <f>SUM(BV56:BZ56)</f>
        <v>0</v>
      </c>
      <c r="CB56" s="46"/>
      <c r="CC56" s="46"/>
      <c r="CD56" s="46"/>
      <c r="CE56" s="46"/>
      <c r="CF56" s="46"/>
      <c r="CG56" s="46">
        <f>SUM(CB56:CF56)</f>
        <v>0</v>
      </c>
      <c r="CH56" s="46"/>
      <c r="CI56" s="46"/>
      <c r="CJ56" s="46"/>
      <c r="CK56" s="46"/>
      <c r="CL56" s="46"/>
      <c r="CM56" s="46">
        <f>SUM(CH56:CL56)</f>
        <v>0</v>
      </c>
      <c r="CN56" s="46"/>
      <c r="CO56" s="46"/>
      <c r="CP56" s="46"/>
      <c r="CQ56" s="46"/>
      <c r="CR56" s="46"/>
      <c r="CS56" s="46">
        <f>SUM(CN56:CR56)</f>
        <v>0</v>
      </c>
      <c r="CT56" s="46"/>
      <c r="CU56" s="46"/>
      <c r="CV56" s="46"/>
      <c r="CW56" s="46"/>
      <c r="CX56" s="46"/>
      <c r="CY56" s="46">
        <f>SUM(CT56:CX56)</f>
        <v>0</v>
      </c>
      <c r="CZ56" s="46"/>
      <c r="DA56" s="46"/>
      <c r="DB56" s="46"/>
      <c r="DC56" s="46"/>
      <c r="DD56" s="46"/>
      <c r="DE56" s="46">
        <f>SUM(CZ56:DD56)</f>
        <v>0</v>
      </c>
      <c r="DF56" s="46"/>
      <c r="DG56" s="46"/>
      <c r="DH56" s="46"/>
      <c r="DI56" s="46"/>
      <c r="DJ56" s="46"/>
      <c r="DK56" s="46">
        <f>SUM(DF56:DJ56)</f>
        <v>0</v>
      </c>
      <c r="DL56" s="46"/>
      <c r="DM56" s="46"/>
      <c r="DN56" s="46"/>
      <c r="DO56" s="70"/>
      <c r="DP56" s="46"/>
      <c r="DQ56" s="46">
        <f>SUM(DL56:DP56)</f>
        <v>0</v>
      </c>
      <c r="DR56" s="46"/>
      <c r="DS56" s="46"/>
      <c r="DT56" s="46"/>
      <c r="DU56" s="46"/>
      <c r="DV56" s="46"/>
      <c r="DW56" s="46">
        <f>SUM(DR56:DV56)</f>
        <v>0</v>
      </c>
      <c r="DX56" s="51">
        <f>SUM(DR56,DL56,DF56,CZ56,CT56,CN56,CH56,CB56,BV56,BP56,BJ56,BD56)</f>
        <v>0</v>
      </c>
      <c r="DY56" s="51">
        <f>SUM(DS56,DM56,DG56,DA56,CU56,CO56,CI56,CC56,BW56,BQ56,BK56,BE56)</f>
        <v>0</v>
      </c>
      <c r="DZ56" s="51">
        <f>SUM(DT56,DN56,DH56,DB56,CV56,CP56,CJ56,CD56,BX56,BR56,BL56,BF56)</f>
        <v>0</v>
      </c>
      <c r="EA56" s="51">
        <f>SUM(DU56,DO56,DI56,DC56,CW56,CQ56,CK56,CE56,BY56,BS56,BM56,BG56)</f>
        <v>0</v>
      </c>
      <c r="EB56" s="51">
        <f>SUM(BH56,BN56,BT56,BZ56,CF56,CL56,CR56,CX56,DD56,DJ56,DP56,DV56)</f>
        <v>0</v>
      </c>
      <c r="EC56" s="51">
        <f>SUM(DX56:EB56)</f>
        <v>0</v>
      </c>
      <c r="ED56" s="46"/>
      <c r="EE56" s="46"/>
      <c r="EF56" s="46"/>
      <c r="EG56" s="46"/>
      <c r="EH56" s="46"/>
      <c r="EI56" s="46">
        <f>SUM(ED56:EH56)</f>
        <v>0</v>
      </c>
      <c r="EJ56" s="46"/>
      <c r="EK56" s="46"/>
      <c r="EL56" s="46"/>
      <c r="EM56" s="46"/>
      <c r="EN56" s="46"/>
      <c r="EO56" s="46">
        <f>SUM(EJ56:EN56)</f>
        <v>0</v>
      </c>
      <c r="EP56" s="46"/>
      <c r="EQ56" s="46"/>
      <c r="ER56" s="46"/>
      <c r="ES56" s="46"/>
      <c r="ET56" s="46"/>
      <c r="EU56" s="46">
        <f>SUM(EP56:ET56)</f>
        <v>0</v>
      </c>
      <c r="EV56" s="46"/>
      <c r="EW56" s="70"/>
      <c r="EX56" s="70"/>
      <c r="EY56" s="70"/>
      <c r="EZ56" s="46"/>
      <c r="FA56" s="46">
        <f>SUM(EV56:EZ56)</f>
        <v>0</v>
      </c>
      <c r="FB56" s="46"/>
      <c r="FC56" s="46"/>
      <c r="FD56" s="46"/>
      <c r="FE56" s="46"/>
      <c r="FF56" s="46"/>
      <c r="FG56" s="46">
        <f>SUM(FB56:FF56)</f>
        <v>0</v>
      </c>
      <c r="FH56" s="46"/>
      <c r="FI56" s="46"/>
      <c r="FJ56" s="46"/>
      <c r="FK56" s="46"/>
      <c r="FL56" s="46"/>
      <c r="FM56" s="46">
        <f>SUM(FH56:FL56)</f>
        <v>0</v>
      </c>
      <c r="FN56" s="46"/>
      <c r="FO56" s="46"/>
      <c r="FP56" s="46"/>
      <c r="FQ56" s="46"/>
      <c r="FR56" s="46"/>
      <c r="FS56" s="46">
        <f>SUM(FN56:FR56)</f>
        <v>0</v>
      </c>
      <c r="FT56" s="46"/>
      <c r="FU56" s="46"/>
      <c r="FV56" s="46"/>
      <c r="FW56" s="46"/>
      <c r="FX56" s="46"/>
      <c r="FY56" s="46">
        <f>SUM(FT56:FX56)</f>
        <v>0</v>
      </c>
      <c r="FZ56" s="46"/>
      <c r="GA56" s="46"/>
      <c r="GB56" s="46"/>
      <c r="GC56" s="46"/>
      <c r="GD56" s="46"/>
      <c r="GE56" s="46">
        <f>SUM(FZ56:GD56)</f>
        <v>0</v>
      </c>
      <c r="GF56" s="49">
        <f>SUM(FZ56,FT56,FN56,FH56,FB56,EV56,EP56,EJ56,ED56)</f>
        <v>0</v>
      </c>
      <c r="GG56" s="49">
        <f>SUM(GA56,FU56,FO56,FI56,FC56,EW56,EQ56,EK56,EE56)</f>
        <v>0</v>
      </c>
      <c r="GH56" s="49">
        <f>SUM(GB56,FV56,FP56,FJ56,FD56,EX56,ER56,EL56,EF56)</f>
        <v>0</v>
      </c>
      <c r="GI56" s="49">
        <f>SUM(GC56,FW56,FQ56,FK56,FE56,EY56,ES56,EM56,EG56)</f>
        <v>0</v>
      </c>
      <c r="GJ56" s="49">
        <f>SUM(EH56,EN56,ET56,EZ56,FF56,FL56,FR56,FX56,GD56)</f>
        <v>0</v>
      </c>
      <c r="GK56" s="49">
        <f>SUM(GF56:GJ56)</f>
        <v>0</v>
      </c>
      <c r="GL56" s="46"/>
      <c r="GM56" s="49">
        <f t="shared" ref="GM56:GR56" si="205">SUM(GF56,DX56,AX56)</f>
        <v>0</v>
      </c>
      <c r="GN56" s="49">
        <f t="shared" si="205"/>
        <v>0</v>
      </c>
      <c r="GO56" s="49">
        <f t="shared" si="205"/>
        <v>0</v>
      </c>
      <c r="GP56" s="49">
        <f t="shared" si="205"/>
        <v>0</v>
      </c>
      <c r="GQ56" s="49">
        <f t="shared" si="205"/>
        <v>0</v>
      </c>
      <c r="GR56" s="49">
        <f t="shared" si="205"/>
        <v>0</v>
      </c>
    </row>
    <row r="57" spans="1:200" s="43" customFormat="1">
      <c r="A57" s="43" t="s">
        <v>92</v>
      </c>
      <c r="B57" s="46"/>
      <c r="C57" s="70"/>
      <c r="D57" s="46"/>
      <c r="E57" s="70"/>
      <c r="F57" s="70"/>
      <c r="G57" s="46">
        <f t="shared" si="182"/>
        <v>0</v>
      </c>
      <c r="H57" s="46"/>
      <c r="I57" s="46"/>
      <c r="J57" s="46"/>
      <c r="K57" s="162">
        <v>42.788277759629999</v>
      </c>
      <c r="L57" s="47"/>
      <c r="M57" s="46">
        <f t="shared" si="183"/>
        <v>42.788277759629999</v>
      </c>
      <c r="N57" s="46"/>
      <c r="O57" s="46"/>
      <c r="P57" s="46"/>
      <c r="Q57" s="70"/>
      <c r="R57" s="47"/>
      <c r="S57" s="46">
        <f t="shared" si="184"/>
        <v>0</v>
      </c>
      <c r="T57" s="46"/>
      <c r="U57" s="46"/>
      <c r="V57" s="46"/>
      <c r="W57" s="169">
        <v>251.39404840969999</v>
      </c>
      <c r="X57" s="46"/>
      <c r="Y57" s="46">
        <f t="shared" si="185"/>
        <v>251.39404840969999</v>
      </c>
      <c r="Z57" s="46"/>
      <c r="AA57" s="46"/>
      <c r="AB57" s="46"/>
      <c r="AC57" s="220">
        <v>1221.40567707583</v>
      </c>
      <c r="AD57" s="46"/>
      <c r="AE57" s="46">
        <f t="shared" si="186"/>
        <v>1221.40567707583</v>
      </c>
      <c r="AF57" s="46"/>
      <c r="AG57" s="188">
        <v>0.59906238476399998</v>
      </c>
      <c r="AH57" s="189">
        <v>7.7269346705100004</v>
      </c>
      <c r="AI57" s="190">
        <v>18.23022978425</v>
      </c>
      <c r="AJ57" s="46"/>
      <c r="AK57" s="46">
        <f t="shared" si="187"/>
        <v>26.556226839524001</v>
      </c>
      <c r="AL57" s="46"/>
      <c r="AM57" s="46"/>
      <c r="AN57" s="46"/>
      <c r="AO57" s="118">
        <v>67.077270940630001</v>
      </c>
      <c r="AP57" s="47"/>
      <c r="AQ57" s="46">
        <f t="shared" si="176"/>
        <v>67.077270940630001</v>
      </c>
      <c r="AR57" s="46"/>
      <c r="AS57" s="46"/>
      <c r="AT57" s="46"/>
      <c r="AU57" s="131">
        <v>65.532008024099994</v>
      </c>
      <c r="AV57" s="46"/>
      <c r="AW57" s="46">
        <f t="shared" si="188"/>
        <v>65.532008024099994</v>
      </c>
      <c r="AX57" s="49">
        <f t="shared" si="177"/>
        <v>0</v>
      </c>
      <c r="AY57" s="49">
        <f t="shared" si="178"/>
        <v>0.59906238476399998</v>
      </c>
      <c r="AZ57" s="49">
        <f t="shared" si="179"/>
        <v>7.7269346705100004</v>
      </c>
      <c r="BA57" s="49">
        <f t="shared" si="202"/>
        <v>1666.4275119941399</v>
      </c>
      <c r="BB57" s="49">
        <f t="shared" si="180"/>
        <v>0</v>
      </c>
      <c r="BC57" s="49">
        <f t="shared" si="154"/>
        <v>1674.7535090494139</v>
      </c>
      <c r="BD57" s="46"/>
      <c r="BE57" s="46"/>
      <c r="BF57" s="46"/>
      <c r="BG57" s="518">
        <v>8.8874430189999991</v>
      </c>
      <c r="BH57" s="46"/>
      <c r="BI57" s="46">
        <f t="shared" si="155"/>
        <v>8.8874430189999991</v>
      </c>
      <c r="BJ57" s="46"/>
      <c r="BK57" s="46"/>
      <c r="BL57" s="46"/>
      <c r="BM57" s="46"/>
      <c r="BN57" s="46"/>
      <c r="BO57" s="46">
        <f t="shared" si="156"/>
        <v>0</v>
      </c>
      <c r="BP57" s="46"/>
      <c r="BQ57" s="46"/>
      <c r="BR57" s="46"/>
      <c r="BS57" s="46"/>
      <c r="BT57" s="46"/>
      <c r="BU57" s="46">
        <f t="shared" si="157"/>
        <v>0</v>
      </c>
      <c r="BV57" s="46"/>
      <c r="BW57" s="46"/>
      <c r="BX57" s="46"/>
      <c r="BY57" s="46"/>
      <c r="BZ57" s="46"/>
      <c r="CA57" s="46">
        <f t="shared" si="158"/>
        <v>0</v>
      </c>
      <c r="CB57" s="46"/>
      <c r="CC57" s="46"/>
      <c r="CD57" s="46"/>
      <c r="CE57" s="46"/>
      <c r="CF57" s="46"/>
      <c r="CG57" s="46">
        <f t="shared" si="159"/>
        <v>0</v>
      </c>
      <c r="CH57" s="46"/>
      <c r="CI57" s="46"/>
      <c r="CJ57" s="46"/>
      <c r="CK57" s="46"/>
      <c r="CL57" s="46"/>
      <c r="CM57" s="46">
        <f t="shared" si="160"/>
        <v>0</v>
      </c>
      <c r="CN57" s="46"/>
      <c r="CO57" s="46"/>
      <c r="CP57" s="46"/>
      <c r="CQ57" s="573"/>
      <c r="CR57" s="573">
        <v>8.7070770073299997</v>
      </c>
      <c r="CS57" s="46">
        <f t="shared" si="161"/>
        <v>8.7070770073299997</v>
      </c>
      <c r="CT57" s="46"/>
      <c r="CU57" s="70"/>
      <c r="CV57" s="46"/>
      <c r="CW57" s="70"/>
      <c r="CX57" s="70"/>
      <c r="CY57" s="46">
        <f t="shared" si="162"/>
        <v>0</v>
      </c>
      <c r="CZ57" s="46"/>
      <c r="DA57" s="46"/>
      <c r="DB57" s="473">
        <v>3.9943135114200001</v>
      </c>
      <c r="DC57" s="474">
        <v>72.407182441242995</v>
      </c>
      <c r="DD57" s="46"/>
      <c r="DE57" s="46">
        <f t="shared" si="163"/>
        <v>76.401495952662998</v>
      </c>
      <c r="DF57" s="46"/>
      <c r="DG57" s="46"/>
      <c r="DH57" s="46"/>
      <c r="DI57" s="779">
        <v>63.210923550753002</v>
      </c>
      <c r="DJ57" s="46"/>
      <c r="DK57" s="46">
        <f t="shared" si="164"/>
        <v>63.210923550753002</v>
      </c>
      <c r="DL57" s="46"/>
      <c r="DM57" s="46"/>
      <c r="DN57" s="46"/>
      <c r="DO57" s="543">
        <v>65.061590280971998</v>
      </c>
      <c r="DP57" s="46"/>
      <c r="DQ57" s="46">
        <f t="shared" si="165"/>
        <v>65.061590280971998</v>
      </c>
      <c r="DR57" s="46"/>
      <c r="DS57" s="46"/>
      <c r="DT57" s="46"/>
      <c r="DU57" s="658">
        <v>31.526475885410001</v>
      </c>
      <c r="DV57" s="46"/>
      <c r="DW57" s="46">
        <f t="shared" si="166"/>
        <v>31.526475885410001</v>
      </c>
      <c r="DX57" s="51">
        <f t="shared" si="189"/>
        <v>0</v>
      </c>
      <c r="DY57" s="51">
        <f t="shared" si="189"/>
        <v>0</v>
      </c>
      <c r="DZ57" s="51">
        <f t="shared" si="190"/>
        <v>3.9943135114200001</v>
      </c>
      <c r="EA57" s="51">
        <f t="shared" si="168"/>
        <v>241.09361517737796</v>
      </c>
      <c r="EB57" s="51">
        <f t="shared" si="169"/>
        <v>8.7070770073299997</v>
      </c>
      <c r="EC57" s="51">
        <f t="shared" si="191"/>
        <v>253.79500569612793</v>
      </c>
      <c r="ED57" s="46"/>
      <c r="EE57" s="70"/>
      <c r="EF57" s="46"/>
      <c r="EG57" s="424">
        <v>3.0518974043110001</v>
      </c>
      <c r="EH57" s="46"/>
      <c r="EI57" s="46">
        <f t="shared" si="192"/>
        <v>3.0518974043110001</v>
      </c>
      <c r="EJ57" s="46"/>
      <c r="EK57" s="48"/>
      <c r="EL57" s="46"/>
      <c r="EM57" s="294">
        <v>45.725303314900003</v>
      </c>
      <c r="EN57" s="46"/>
      <c r="EO57" s="46">
        <f t="shared" si="193"/>
        <v>45.725303314900003</v>
      </c>
      <c r="EP57" s="46"/>
      <c r="EQ57" s="46"/>
      <c r="ER57" s="46"/>
      <c r="ES57" s="342">
        <v>301.25843939200001</v>
      </c>
      <c r="ET57" s="46"/>
      <c r="EU57" s="46">
        <f t="shared" si="194"/>
        <v>301.25843939200001</v>
      </c>
      <c r="EV57" s="46"/>
      <c r="EW57" s="46"/>
      <c r="EX57" s="46"/>
      <c r="EY57" s="44"/>
      <c r="EZ57" s="46"/>
      <c r="FA57" s="46">
        <f t="shared" si="195"/>
        <v>0</v>
      </c>
      <c r="FB57" s="46"/>
      <c r="FC57" s="46"/>
      <c r="FD57" s="46"/>
      <c r="FE57" s="46"/>
      <c r="FF57" s="46"/>
      <c r="FG57" s="46">
        <f t="shared" si="196"/>
        <v>0</v>
      </c>
      <c r="FH57" s="46"/>
      <c r="FI57" s="46"/>
      <c r="FJ57" s="46"/>
      <c r="FK57" s="46"/>
      <c r="FL57" s="46"/>
      <c r="FM57" s="46">
        <f t="shared" si="170"/>
        <v>0</v>
      </c>
      <c r="FN57" s="46"/>
      <c r="FO57" s="46"/>
      <c r="FP57" s="48"/>
      <c r="FQ57" s="46"/>
      <c r="FR57" s="46"/>
      <c r="FS57" s="46">
        <f t="shared" si="197"/>
        <v>0</v>
      </c>
      <c r="FT57" s="46"/>
      <c r="FU57" s="46"/>
      <c r="FV57" s="70"/>
      <c r="FW57" s="361">
        <v>13.644655909100001</v>
      </c>
      <c r="FX57" s="46"/>
      <c r="FY57" s="46">
        <f t="shared" si="198"/>
        <v>13.644655909100001</v>
      </c>
      <c r="FZ57" s="46"/>
      <c r="GA57" s="48"/>
      <c r="GB57" s="46"/>
      <c r="GC57" s="70"/>
      <c r="GD57" s="47"/>
      <c r="GE57" s="46">
        <f t="shared" si="199"/>
        <v>0</v>
      </c>
      <c r="GF57" s="49">
        <f t="shared" si="203"/>
        <v>0</v>
      </c>
      <c r="GG57" s="49">
        <f t="shared" si="203"/>
        <v>0</v>
      </c>
      <c r="GH57" s="49">
        <f t="shared" si="204"/>
        <v>0</v>
      </c>
      <c r="GI57" s="49">
        <f t="shared" si="204"/>
        <v>363.680296020311</v>
      </c>
      <c r="GJ57" s="49">
        <f t="shared" si="172"/>
        <v>0</v>
      </c>
      <c r="GK57" s="49">
        <f t="shared" si="173"/>
        <v>363.680296020311</v>
      </c>
      <c r="GL57" s="46"/>
      <c r="GM57" s="49">
        <f t="shared" si="174"/>
        <v>0</v>
      </c>
      <c r="GN57" s="49">
        <f t="shared" si="174"/>
        <v>0.59906238476399998</v>
      </c>
      <c r="GO57" s="49">
        <f t="shared" si="174"/>
        <v>11.721248181930001</v>
      </c>
      <c r="GP57" s="49">
        <f t="shared" si="200"/>
        <v>2271.2014231918288</v>
      </c>
      <c r="GQ57" s="49">
        <f t="shared" si="175"/>
        <v>8.7070770073299997</v>
      </c>
      <c r="GR57" s="49">
        <f t="shared" si="201"/>
        <v>2292.2288107658528</v>
      </c>
    </row>
    <row r="58" spans="1:200" s="43" customFormat="1">
      <c r="A58" s="43" t="s">
        <v>86</v>
      </c>
      <c r="B58" s="46"/>
      <c r="C58" s="46"/>
      <c r="D58" s="46"/>
      <c r="E58" s="46"/>
      <c r="F58" s="46"/>
      <c r="G58" s="46">
        <f>SUM(B58:F58)</f>
        <v>0</v>
      </c>
      <c r="H58" s="46"/>
      <c r="I58" s="46"/>
      <c r="J58" s="46"/>
      <c r="K58" s="46"/>
      <c r="L58" s="46"/>
      <c r="M58" s="46">
        <f>SUM(H58:L58)</f>
        <v>0</v>
      </c>
      <c r="N58" s="46"/>
      <c r="O58" s="46"/>
      <c r="P58" s="46"/>
      <c r="Q58" s="46"/>
      <c r="R58" s="46"/>
      <c r="S58" s="46">
        <f>SUM(N58:R58)</f>
        <v>0</v>
      </c>
      <c r="T58" s="46"/>
      <c r="U58" s="46"/>
      <c r="V58" s="46"/>
      <c r="W58" s="46"/>
      <c r="X58" s="46"/>
      <c r="Y58" s="46">
        <f>SUM(T58:X58)</f>
        <v>0</v>
      </c>
      <c r="Z58" s="46"/>
      <c r="AA58" s="46"/>
      <c r="AB58" s="46"/>
      <c r="AC58" s="47"/>
      <c r="AD58" s="46"/>
      <c r="AE58" s="46">
        <f>SUM(Z58:AD58)</f>
        <v>0</v>
      </c>
      <c r="AF58" s="46"/>
      <c r="AG58" s="46"/>
      <c r="AH58" s="46"/>
      <c r="AI58" s="46"/>
      <c r="AJ58" s="46"/>
      <c r="AK58" s="46">
        <f>SUM(AF58:AJ58)</f>
        <v>0</v>
      </c>
      <c r="AL58" s="46"/>
      <c r="AM58" s="46"/>
      <c r="AN58" s="46"/>
      <c r="AO58" s="46"/>
      <c r="AP58" s="46"/>
      <c r="AQ58" s="46">
        <f>SUM(AL58:AP58)</f>
        <v>0</v>
      </c>
      <c r="AR58" s="46"/>
      <c r="AS58" s="46"/>
      <c r="AT58" s="46"/>
      <c r="AU58" s="46"/>
      <c r="AV58" s="46"/>
      <c r="AW58" s="46">
        <f>SUM(AR58:AV58)</f>
        <v>0</v>
      </c>
      <c r="AX58" s="49">
        <f t="shared" si="177"/>
        <v>0</v>
      </c>
      <c r="AY58" s="49">
        <f t="shared" si="178"/>
        <v>0</v>
      </c>
      <c r="AZ58" s="49">
        <f t="shared" si="179"/>
        <v>0</v>
      </c>
      <c r="BA58" s="49">
        <f t="shared" si="202"/>
        <v>0</v>
      </c>
      <c r="BB58" s="49">
        <f t="shared" si="180"/>
        <v>0</v>
      </c>
      <c r="BC58" s="49">
        <f>SUM(AX58:BB58)</f>
        <v>0</v>
      </c>
      <c r="BD58" s="50"/>
      <c r="BE58" s="50"/>
      <c r="BF58" s="50"/>
      <c r="BG58" s="50"/>
      <c r="BH58" s="46"/>
      <c r="BI58" s="46">
        <f>SUM(BD58:BH58)</f>
        <v>0</v>
      </c>
      <c r="BJ58" s="46"/>
      <c r="BK58" s="48"/>
      <c r="BL58" s="46"/>
      <c r="BM58" s="48"/>
      <c r="BN58" s="46"/>
      <c r="BO58" s="46">
        <f>SUM(BJ58:BN58)</f>
        <v>0</v>
      </c>
      <c r="BP58" s="46"/>
      <c r="BQ58" s="46"/>
      <c r="BR58" s="46"/>
      <c r="BS58" s="46"/>
      <c r="BT58" s="46"/>
      <c r="BU58" s="46">
        <f>SUM(BP58:BT58)</f>
        <v>0</v>
      </c>
      <c r="BV58" s="46"/>
      <c r="BW58" s="46"/>
      <c r="BX58" s="46"/>
      <c r="BY58" s="46"/>
      <c r="BZ58" s="46"/>
      <c r="CA58" s="46">
        <f>SUM(BV58:BZ58)</f>
        <v>0</v>
      </c>
      <c r="CB58" s="46"/>
      <c r="CC58" s="46"/>
      <c r="CD58" s="46"/>
      <c r="CE58" s="46"/>
      <c r="CF58" s="46"/>
      <c r="CG58" s="46">
        <f>SUM(CB58:CF58)</f>
        <v>0</v>
      </c>
      <c r="CH58" s="46"/>
      <c r="CI58" s="46"/>
      <c r="CJ58" s="46"/>
      <c r="CK58" s="46"/>
      <c r="CL58" s="46"/>
      <c r="CM58" s="46">
        <f>SUM(CH58:CL58)</f>
        <v>0</v>
      </c>
      <c r="CN58" s="46"/>
      <c r="CO58" s="46"/>
      <c r="CP58" s="46"/>
      <c r="CQ58" s="46"/>
      <c r="CR58" s="46"/>
      <c r="CS58" s="46">
        <f>SUM(CN58:CR58)</f>
        <v>0</v>
      </c>
      <c r="CT58" s="46"/>
      <c r="CU58" s="46"/>
      <c r="CV58" s="46"/>
      <c r="CW58" s="46"/>
      <c r="CX58" s="46"/>
      <c r="CY58" s="46">
        <f>SUM(CT58:CX58)</f>
        <v>0</v>
      </c>
      <c r="CZ58" s="46"/>
      <c r="DA58" s="46"/>
      <c r="DB58" s="46"/>
      <c r="DC58" s="46"/>
      <c r="DD58" s="46"/>
      <c r="DE58" s="46">
        <f>SUM(CZ58:DD58)</f>
        <v>0</v>
      </c>
      <c r="DF58" s="46"/>
      <c r="DG58" s="46"/>
      <c r="DH58" s="70"/>
      <c r="DI58" s="46"/>
      <c r="DJ58" s="46"/>
      <c r="DK58" s="46">
        <f>SUM(DF58:DJ58)</f>
        <v>0</v>
      </c>
      <c r="DL58" s="46"/>
      <c r="DM58" s="46"/>
      <c r="DN58" s="46"/>
      <c r="DO58" s="46"/>
      <c r="DP58" s="46"/>
      <c r="DQ58" s="46">
        <f>SUM(DL58:DP58)</f>
        <v>0</v>
      </c>
      <c r="DR58" s="46"/>
      <c r="DS58" s="70"/>
      <c r="DT58" s="70"/>
      <c r="DU58" s="46"/>
      <c r="DV58" s="46"/>
      <c r="DW58" s="46">
        <f>SUM(DR58:DV58)</f>
        <v>0</v>
      </c>
      <c r="DX58" s="51">
        <f>SUM(DR58,DL58,DF58,CZ58,CT58,CN58,CH58,CB58,BV58,BP58,BJ58,BD58)</f>
        <v>0</v>
      </c>
      <c r="DY58" s="51">
        <f>SUM(DS58,DM58,DG58,DA58,CU58,CO58,CI58,CC58,BW58,BQ58,BK58,BE58)</f>
        <v>0</v>
      </c>
      <c r="DZ58" s="51">
        <f>SUM(DT58,DN58,DH58,DB58,CV58,CP58,CJ58,CD58,BX58,BR58,BL58,BF58)</f>
        <v>0</v>
      </c>
      <c r="EA58" s="51">
        <f>SUM(DU58,DO58,DI58,DC58,CW58,CQ58,CK58,CE58,BY58,BS58,BM58,BG58)</f>
        <v>0</v>
      </c>
      <c r="EB58" s="51">
        <f>SUM(BH58,BN58,BT58,BZ58,CF58,CL58,CR58,CX58,DD58,DJ58,DP58,DV58)</f>
        <v>0</v>
      </c>
      <c r="EC58" s="51">
        <f>SUM(DX58:EB58)</f>
        <v>0</v>
      </c>
      <c r="ED58" s="46"/>
      <c r="EE58" s="46"/>
      <c r="EF58" s="46"/>
      <c r="EG58" s="46"/>
      <c r="EH58" s="46"/>
      <c r="EI58" s="46">
        <f>SUM(ED58:EH58)</f>
        <v>0</v>
      </c>
      <c r="EJ58" s="46"/>
      <c r="EK58" s="46"/>
      <c r="EL58" s="46"/>
      <c r="EM58" s="46"/>
      <c r="EN58" s="46"/>
      <c r="EO58" s="46">
        <f>SUM(EJ58:EN58)</f>
        <v>0</v>
      </c>
      <c r="EP58" s="46"/>
      <c r="EQ58" s="46"/>
      <c r="ER58" s="46"/>
      <c r="ES58" s="46"/>
      <c r="ET58" s="46"/>
      <c r="EU58" s="46">
        <f>SUM(EP58:ET58)</f>
        <v>0</v>
      </c>
      <c r="EV58" s="46"/>
      <c r="EW58" s="46"/>
      <c r="EX58" s="46"/>
      <c r="EY58" s="46"/>
      <c r="EZ58" s="46"/>
      <c r="FA58" s="46">
        <f>SUM(EV58:EZ58)</f>
        <v>0</v>
      </c>
      <c r="FB58" s="46"/>
      <c r="FC58" s="46"/>
      <c r="FD58" s="46"/>
      <c r="FE58" s="46"/>
      <c r="FF58" s="46"/>
      <c r="FG58" s="46">
        <f>SUM(FB58:FF58)</f>
        <v>0</v>
      </c>
      <c r="FH58" s="46"/>
      <c r="FI58" s="46"/>
      <c r="FJ58" s="46"/>
      <c r="FK58" s="46"/>
      <c r="FL58" s="46"/>
      <c r="FM58" s="46">
        <f>SUM(FH58:FL58)</f>
        <v>0</v>
      </c>
      <c r="FN58" s="46"/>
      <c r="FO58" s="47"/>
      <c r="FP58" s="46"/>
      <c r="FQ58" s="48"/>
      <c r="FR58" s="46"/>
      <c r="FS58" s="46">
        <f>SUM(FN58:FR58)</f>
        <v>0</v>
      </c>
      <c r="FT58" s="52"/>
      <c r="FU58" s="48"/>
      <c r="FV58" s="44"/>
      <c r="FW58" s="48"/>
      <c r="FX58" s="46"/>
      <c r="FY58" s="46">
        <f>SUM(FT58:FX58)</f>
        <v>0</v>
      </c>
      <c r="FZ58" s="46"/>
      <c r="GA58" s="70"/>
      <c r="GB58" s="46"/>
      <c r="GC58" s="238">
        <v>880.17586384200001</v>
      </c>
      <c r="GD58" s="48"/>
      <c r="GE58" s="46">
        <f>SUM(FZ58:GD58)</f>
        <v>880.17586384200001</v>
      </c>
      <c r="GF58" s="49">
        <f>SUM(FZ58,FT58,FN58,FH58,FB58,EV58,EP58,EJ58,ED58)</f>
        <v>0</v>
      </c>
      <c r="GG58" s="49">
        <f>SUM(GA58,FU58,FO58,FI58,FC58,EW58,EQ58,EK58,EE58)</f>
        <v>0</v>
      </c>
      <c r="GH58" s="49">
        <f>SUM(GB58,FV58,FP58,FJ58,FD58,EX58,ER58,EL58,EF58)</f>
        <v>0</v>
      </c>
      <c r="GI58" s="49">
        <f>SUM(GC58,FW58,FQ58,FK58,FE58,EY58,ES58,EM58,EG58)</f>
        <v>880.17586384200001</v>
      </c>
      <c r="GJ58" s="49">
        <f>SUM(EH58,EN58,ET58,EZ58,FF58,FL58,FR58,FX58,GD58)</f>
        <v>0</v>
      </c>
      <c r="GK58" s="49">
        <f>SUM(GF58:GJ58)</f>
        <v>880.17586384200001</v>
      </c>
      <c r="GL58" s="46"/>
      <c r="GM58" s="49">
        <f t="shared" ref="GM58:GR58" si="206">SUM(GF58,DX58,AX58)</f>
        <v>0</v>
      </c>
      <c r="GN58" s="49">
        <f t="shared" si="206"/>
        <v>0</v>
      </c>
      <c r="GO58" s="49">
        <f t="shared" si="206"/>
        <v>0</v>
      </c>
      <c r="GP58" s="49">
        <f t="shared" si="206"/>
        <v>880.17586384200001</v>
      </c>
      <c r="GQ58" s="49">
        <f t="shared" si="206"/>
        <v>0</v>
      </c>
      <c r="GR58" s="49">
        <f t="shared" si="206"/>
        <v>880.17586384200001</v>
      </c>
    </row>
    <row r="59" spans="1:200" s="55" customFormat="1">
      <c r="A59" s="55" t="s">
        <v>160</v>
      </c>
      <c r="B59" s="56"/>
      <c r="C59" s="56"/>
      <c r="D59" s="56"/>
      <c r="E59" s="56"/>
      <c r="F59" s="56"/>
      <c r="G59" s="56">
        <f t="shared" si="182"/>
        <v>0</v>
      </c>
      <c r="H59" s="56"/>
      <c r="I59" s="56"/>
      <c r="J59" s="56"/>
      <c r="K59" s="56"/>
      <c r="L59" s="56"/>
      <c r="M59" s="56">
        <f t="shared" si="183"/>
        <v>0</v>
      </c>
      <c r="N59" s="56"/>
      <c r="O59" s="56"/>
      <c r="P59" s="56"/>
      <c r="Q59" s="56"/>
      <c r="R59" s="56"/>
      <c r="S59" s="56">
        <f t="shared" si="184"/>
        <v>0</v>
      </c>
      <c r="T59" s="56"/>
      <c r="U59" s="56"/>
      <c r="V59" s="56"/>
      <c r="W59" s="56"/>
      <c r="X59" s="56"/>
      <c r="Y59" s="56">
        <f t="shared" si="185"/>
        <v>0</v>
      </c>
      <c r="Z59" s="56"/>
      <c r="AA59" s="56"/>
      <c r="AB59" s="56"/>
      <c r="AC59" s="62"/>
      <c r="AD59" s="56"/>
      <c r="AE59" s="56">
        <f t="shared" si="186"/>
        <v>0</v>
      </c>
      <c r="AF59" s="56"/>
      <c r="AG59" s="56"/>
      <c r="AH59" s="56"/>
      <c r="AI59" s="56"/>
      <c r="AJ59" s="56"/>
      <c r="AK59" s="56">
        <f t="shared" si="187"/>
        <v>0</v>
      </c>
      <c r="AL59" s="56"/>
      <c r="AM59" s="56"/>
      <c r="AN59" s="56"/>
      <c r="AO59" s="56"/>
      <c r="AP59" s="56"/>
      <c r="AQ59" s="56">
        <f t="shared" si="176"/>
        <v>0</v>
      </c>
      <c r="AR59" s="56"/>
      <c r="AS59" s="56"/>
      <c r="AT59" s="56"/>
      <c r="AU59" s="56"/>
      <c r="AV59" s="56"/>
      <c r="AW59" s="56">
        <f t="shared" si="188"/>
        <v>0</v>
      </c>
      <c r="AX59" s="57">
        <f t="shared" si="177"/>
        <v>0</v>
      </c>
      <c r="AY59" s="57">
        <f t="shared" si="178"/>
        <v>0</v>
      </c>
      <c r="AZ59" s="57">
        <f t="shared" si="179"/>
        <v>0</v>
      </c>
      <c r="BA59" s="57">
        <f t="shared" si="202"/>
        <v>0</v>
      </c>
      <c r="BB59" s="57">
        <f t="shared" si="180"/>
        <v>0</v>
      </c>
      <c r="BC59" s="57">
        <f t="shared" si="154"/>
        <v>0</v>
      </c>
      <c r="BD59" s="63"/>
      <c r="BE59" s="63"/>
      <c r="BF59" s="63"/>
      <c r="BG59" s="63"/>
      <c r="BH59" s="56"/>
      <c r="BI59" s="56">
        <f t="shared" si="155"/>
        <v>0</v>
      </c>
      <c r="BJ59" s="56"/>
      <c r="BK59" s="64"/>
      <c r="BL59" s="56"/>
      <c r="BM59" s="64"/>
      <c r="BN59" s="56"/>
      <c r="BO59" s="56">
        <f t="shared" si="156"/>
        <v>0</v>
      </c>
      <c r="BP59" s="56"/>
      <c r="BQ59" s="56"/>
      <c r="BR59" s="56"/>
      <c r="BS59" s="56"/>
      <c r="BT59" s="56"/>
      <c r="BU59" s="56">
        <f t="shared" si="157"/>
        <v>0</v>
      </c>
      <c r="BV59" s="56"/>
      <c r="BW59" s="56"/>
      <c r="BX59" s="56"/>
      <c r="BY59" s="56"/>
      <c r="BZ59" s="56"/>
      <c r="CA59" s="56">
        <f t="shared" si="158"/>
        <v>0</v>
      </c>
      <c r="CB59" s="56"/>
      <c r="CC59" s="56"/>
      <c r="CD59" s="56"/>
      <c r="CE59" s="56"/>
      <c r="CF59" s="56"/>
      <c r="CG59" s="56">
        <f t="shared" si="159"/>
        <v>0</v>
      </c>
      <c r="CH59" s="56"/>
      <c r="CI59" s="56"/>
      <c r="CJ59" s="56"/>
      <c r="CK59" s="56"/>
      <c r="CL59" s="56"/>
      <c r="CM59" s="56">
        <f t="shared" si="160"/>
        <v>0</v>
      </c>
      <c r="CN59" s="56"/>
      <c r="CO59" s="56"/>
      <c r="CP59" s="56"/>
      <c r="CQ59" s="56"/>
      <c r="CR59" s="56"/>
      <c r="CS59" s="56">
        <f t="shared" si="161"/>
        <v>0</v>
      </c>
      <c r="CT59" s="56"/>
      <c r="CU59" s="56"/>
      <c r="CV59" s="56"/>
      <c r="CW59" s="56"/>
      <c r="CX59" s="56"/>
      <c r="CY59" s="56">
        <f t="shared" si="162"/>
        <v>0</v>
      </c>
      <c r="CZ59" s="56"/>
      <c r="DA59" s="56"/>
      <c r="DB59" s="56"/>
      <c r="DC59" s="56"/>
      <c r="DD59" s="56"/>
      <c r="DE59" s="56">
        <f t="shared" si="163"/>
        <v>0</v>
      </c>
      <c r="DF59" s="56"/>
      <c r="DG59" s="56"/>
      <c r="DH59" s="56"/>
      <c r="DI59" s="56"/>
      <c r="DJ59" s="56"/>
      <c r="DK59" s="56">
        <f t="shared" si="164"/>
        <v>0</v>
      </c>
      <c r="DL59" s="56"/>
      <c r="DM59" s="56"/>
      <c r="DN59" s="56"/>
      <c r="DO59" s="56"/>
      <c r="DP59" s="56"/>
      <c r="DQ59" s="56">
        <f t="shared" si="165"/>
        <v>0</v>
      </c>
      <c r="DR59" s="56"/>
      <c r="DS59" s="56"/>
      <c r="DT59" s="56"/>
      <c r="DU59" s="56"/>
      <c r="DV59" s="56"/>
      <c r="DW59" s="56">
        <f t="shared" si="166"/>
        <v>0</v>
      </c>
      <c r="DX59" s="59">
        <f t="shared" si="189"/>
        <v>0</v>
      </c>
      <c r="DY59" s="59">
        <f t="shared" si="189"/>
        <v>0</v>
      </c>
      <c r="DZ59" s="59">
        <f t="shared" si="190"/>
        <v>0</v>
      </c>
      <c r="EA59" s="59">
        <f t="shared" si="168"/>
        <v>0</v>
      </c>
      <c r="EB59" s="59">
        <f t="shared" si="169"/>
        <v>0</v>
      </c>
      <c r="EC59" s="59">
        <f t="shared" si="191"/>
        <v>0</v>
      </c>
      <c r="ED59" s="56"/>
      <c r="EE59" s="56"/>
      <c r="EF59" s="56"/>
      <c r="EG59" s="56"/>
      <c r="EH59" s="56"/>
      <c r="EI59" s="56">
        <f t="shared" si="192"/>
        <v>0</v>
      </c>
      <c r="EJ59" s="56"/>
      <c r="EK59" s="56"/>
      <c r="EL59" s="56"/>
      <c r="EM59" s="56"/>
      <c r="EN59" s="56"/>
      <c r="EO59" s="56">
        <f t="shared" si="193"/>
        <v>0</v>
      </c>
      <c r="EP59" s="56"/>
      <c r="EQ59" s="56"/>
      <c r="ER59" s="56"/>
      <c r="ES59" s="56"/>
      <c r="ET59" s="56"/>
      <c r="EU59" s="56">
        <f t="shared" si="194"/>
        <v>0</v>
      </c>
      <c r="EV59" s="56"/>
      <c r="EW59" s="56"/>
      <c r="EX59" s="56"/>
      <c r="EY59" s="56"/>
      <c r="EZ59" s="56"/>
      <c r="FA59" s="56">
        <f t="shared" si="195"/>
        <v>0</v>
      </c>
      <c r="FB59" s="56"/>
      <c r="FC59" s="56"/>
      <c r="FD59" s="56"/>
      <c r="FE59" s="56"/>
      <c r="FF59" s="56"/>
      <c r="FG59" s="56">
        <f t="shared" si="196"/>
        <v>0</v>
      </c>
      <c r="FH59" s="56"/>
      <c r="FI59" s="56"/>
      <c r="FJ59" s="56"/>
      <c r="FK59" s="56"/>
      <c r="FL59" s="56"/>
      <c r="FM59" s="56">
        <f t="shared" si="170"/>
        <v>0</v>
      </c>
      <c r="FN59" s="56"/>
      <c r="FO59" s="56"/>
      <c r="FP59" s="56"/>
      <c r="FQ59" s="64"/>
      <c r="FR59" s="56"/>
      <c r="FS59" s="56">
        <f t="shared" si="197"/>
        <v>0</v>
      </c>
      <c r="FT59" s="65"/>
      <c r="FU59" s="64"/>
      <c r="FV59" s="64"/>
      <c r="FW59" s="363">
        <v>0.5</v>
      </c>
      <c r="FX59" s="56"/>
      <c r="FY59" s="56">
        <f t="shared" si="198"/>
        <v>0.5</v>
      </c>
      <c r="FZ59" s="56"/>
      <c r="GA59" s="64"/>
      <c r="GB59" s="56"/>
      <c r="GC59" s="62"/>
      <c r="GD59" s="64"/>
      <c r="GE59" s="56">
        <f t="shared" si="199"/>
        <v>0</v>
      </c>
      <c r="GF59" s="57">
        <f t="shared" si="203"/>
        <v>0</v>
      </c>
      <c r="GG59" s="57">
        <f t="shared" si="203"/>
        <v>0</v>
      </c>
      <c r="GH59" s="57">
        <f t="shared" si="204"/>
        <v>0</v>
      </c>
      <c r="GI59" s="57">
        <f t="shared" si="204"/>
        <v>0.5</v>
      </c>
      <c r="GJ59" s="57">
        <f t="shared" si="172"/>
        <v>0</v>
      </c>
      <c r="GK59" s="57">
        <f t="shared" si="173"/>
        <v>0.5</v>
      </c>
      <c r="GL59" s="56"/>
      <c r="GM59" s="57">
        <f t="shared" si="174"/>
        <v>0</v>
      </c>
      <c r="GN59" s="57">
        <f t="shared" si="174"/>
        <v>0</v>
      </c>
      <c r="GO59" s="57">
        <f t="shared" si="174"/>
        <v>0</v>
      </c>
      <c r="GP59" s="57">
        <f t="shared" si="200"/>
        <v>0.5</v>
      </c>
      <c r="GQ59" s="57">
        <f t="shared" si="175"/>
        <v>0</v>
      </c>
      <c r="GR59" s="57">
        <f t="shared" si="201"/>
        <v>0.5</v>
      </c>
    </row>
    <row r="60" spans="1:200">
      <c r="A60" s="4" t="s">
        <v>59</v>
      </c>
      <c r="B60" s="16">
        <f>SUM(B46:B59)</f>
        <v>0</v>
      </c>
      <c r="C60" s="16">
        <f t="shared" ref="C60:AW60" si="207">SUM(C46:C59)</f>
        <v>0</v>
      </c>
      <c r="D60" s="16">
        <f t="shared" si="207"/>
        <v>0</v>
      </c>
      <c r="E60" s="16">
        <f t="shared" si="207"/>
        <v>57.485480693333002</v>
      </c>
      <c r="F60" s="16">
        <f t="shared" si="207"/>
        <v>0</v>
      </c>
      <c r="G60" s="16">
        <f t="shared" si="207"/>
        <v>57.485480693333002</v>
      </c>
      <c r="H60" s="16">
        <f t="shared" si="207"/>
        <v>1000.09978733013</v>
      </c>
      <c r="I60" s="16">
        <f t="shared" si="207"/>
        <v>1227.12804020268</v>
      </c>
      <c r="J60" s="16">
        <f t="shared" si="207"/>
        <v>59.381336386820003</v>
      </c>
      <c r="K60" s="16">
        <f t="shared" si="207"/>
        <v>20277.264805142946</v>
      </c>
      <c r="L60" s="16">
        <f t="shared" si="207"/>
        <v>0</v>
      </c>
      <c r="M60" s="16">
        <f t="shared" si="207"/>
        <v>22563.873969062573</v>
      </c>
      <c r="N60" s="16">
        <f t="shared" si="207"/>
        <v>0</v>
      </c>
      <c r="O60" s="16">
        <f t="shared" si="207"/>
        <v>0</v>
      </c>
      <c r="P60" s="16">
        <f t="shared" si="207"/>
        <v>0</v>
      </c>
      <c r="Q60" s="16">
        <f t="shared" si="207"/>
        <v>74.076756633804592</v>
      </c>
      <c r="R60" s="16">
        <f t="shared" si="207"/>
        <v>0</v>
      </c>
      <c r="S60" s="16">
        <f t="shared" si="207"/>
        <v>74.076756633804592</v>
      </c>
      <c r="T60" s="16">
        <f t="shared" si="207"/>
        <v>0</v>
      </c>
      <c r="U60" s="16">
        <f t="shared" si="207"/>
        <v>658.96445663049997</v>
      </c>
      <c r="V60" s="16">
        <f t="shared" si="207"/>
        <v>0</v>
      </c>
      <c r="W60" s="16">
        <f t="shared" si="207"/>
        <v>466.9504625111</v>
      </c>
      <c r="X60" s="16">
        <f t="shared" si="207"/>
        <v>0</v>
      </c>
      <c r="Y60" s="16">
        <f t="shared" si="207"/>
        <v>1125.9149191416</v>
      </c>
      <c r="Z60" s="16">
        <f t="shared" si="207"/>
        <v>0</v>
      </c>
      <c r="AA60" s="16">
        <f t="shared" si="207"/>
        <v>0</v>
      </c>
      <c r="AB60" s="16">
        <f t="shared" si="207"/>
        <v>0</v>
      </c>
      <c r="AC60" s="16">
        <f t="shared" si="207"/>
        <v>1297.6225409956619</v>
      </c>
      <c r="AD60" s="16">
        <f t="shared" si="207"/>
        <v>0</v>
      </c>
      <c r="AE60" s="16">
        <f t="shared" si="207"/>
        <v>1297.6225409956619</v>
      </c>
      <c r="AF60" s="16">
        <f t="shared" si="207"/>
        <v>0</v>
      </c>
      <c r="AG60" s="16">
        <f t="shared" si="207"/>
        <v>0.59906238476399998</v>
      </c>
      <c r="AH60" s="16">
        <f t="shared" si="207"/>
        <v>7.7269346705100004</v>
      </c>
      <c r="AI60" s="16">
        <f t="shared" si="207"/>
        <v>178.54685116267001</v>
      </c>
      <c r="AJ60" s="16">
        <f t="shared" si="207"/>
        <v>0</v>
      </c>
      <c r="AK60" s="16">
        <f t="shared" si="207"/>
        <v>186.87284821794401</v>
      </c>
      <c r="AL60" s="16">
        <f t="shared" si="207"/>
        <v>0</v>
      </c>
      <c r="AM60" s="16">
        <f t="shared" si="207"/>
        <v>0</v>
      </c>
      <c r="AN60" s="16">
        <f t="shared" si="207"/>
        <v>0</v>
      </c>
      <c r="AO60" s="16">
        <f t="shared" si="207"/>
        <v>85.169944627739994</v>
      </c>
      <c r="AP60" s="16">
        <f t="shared" si="207"/>
        <v>0</v>
      </c>
      <c r="AQ60" s="16">
        <f t="shared" si="207"/>
        <v>85.169944627739994</v>
      </c>
      <c r="AR60" s="16">
        <f t="shared" si="207"/>
        <v>0</v>
      </c>
      <c r="AS60" s="16">
        <f t="shared" si="207"/>
        <v>3859.6068087673498</v>
      </c>
      <c r="AT60" s="16">
        <f t="shared" si="207"/>
        <v>2446.81786001302</v>
      </c>
      <c r="AU60" s="16">
        <f t="shared" si="207"/>
        <v>1834.61625735853</v>
      </c>
      <c r="AV60" s="16">
        <f t="shared" si="207"/>
        <v>0</v>
      </c>
      <c r="AW60" s="16">
        <f t="shared" si="207"/>
        <v>8141.0409261389004</v>
      </c>
      <c r="AX60" s="386">
        <f t="shared" ref="AX60:BD60" si="208">SUM(AX46:AX59)</f>
        <v>1000.09978733013</v>
      </c>
      <c r="AY60" s="386">
        <f t="shared" si="208"/>
        <v>5746.2983679852932</v>
      </c>
      <c r="AZ60" s="386">
        <f t="shared" si="208"/>
        <v>2513.92613107035</v>
      </c>
      <c r="BA60" s="386">
        <f t="shared" si="208"/>
        <v>24271.733099125791</v>
      </c>
      <c r="BB60" s="386">
        <f t="shared" si="208"/>
        <v>0</v>
      </c>
      <c r="BC60" s="386">
        <f t="shared" si="208"/>
        <v>33532.057385511565</v>
      </c>
      <c r="BD60" s="16">
        <f t="shared" si="208"/>
        <v>0</v>
      </c>
      <c r="BE60" s="16">
        <f t="shared" ref="BE60:DP60" si="209">SUM(BE46:BE59)</f>
        <v>35.822603811194</v>
      </c>
      <c r="BF60" s="16">
        <f t="shared" si="209"/>
        <v>0</v>
      </c>
      <c r="BG60" s="16">
        <f t="shared" si="209"/>
        <v>53593.957938832114</v>
      </c>
      <c r="BH60" s="16">
        <f t="shared" si="209"/>
        <v>0</v>
      </c>
      <c r="BI60" s="16">
        <f t="shared" si="209"/>
        <v>53629.780542643311</v>
      </c>
      <c r="BJ60" s="16">
        <f t="shared" si="209"/>
        <v>0</v>
      </c>
      <c r="BK60" s="16">
        <f t="shared" si="209"/>
        <v>0</v>
      </c>
      <c r="BL60" s="16">
        <f t="shared" si="209"/>
        <v>47.061915963799997</v>
      </c>
      <c r="BM60" s="16">
        <f t="shared" si="209"/>
        <v>43844.459190284702</v>
      </c>
      <c r="BN60" s="16">
        <f t="shared" si="209"/>
        <v>0</v>
      </c>
      <c r="BO60" s="16">
        <f t="shared" si="209"/>
        <v>43891.521106248503</v>
      </c>
      <c r="BP60" s="16">
        <f t="shared" si="209"/>
        <v>0</v>
      </c>
      <c r="BQ60" s="16">
        <f t="shared" si="209"/>
        <v>0</v>
      </c>
      <c r="BR60" s="16">
        <f t="shared" si="209"/>
        <v>0</v>
      </c>
      <c r="BS60" s="16">
        <f t="shared" si="209"/>
        <v>1405.81008114924</v>
      </c>
      <c r="BT60" s="16">
        <f t="shared" si="209"/>
        <v>0</v>
      </c>
      <c r="BU60" s="16">
        <f t="shared" si="209"/>
        <v>1405.81008114924</v>
      </c>
      <c r="BV60" s="16">
        <f t="shared" si="209"/>
        <v>0</v>
      </c>
      <c r="BW60" s="16">
        <f t="shared" si="209"/>
        <v>0</v>
      </c>
      <c r="BX60" s="16">
        <f t="shared" si="209"/>
        <v>81.335772801999994</v>
      </c>
      <c r="BY60" s="16">
        <f t="shared" si="209"/>
        <v>55856.338390693614</v>
      </c>
      <c r="BZ60" s="16">
        <f t="shared" si="209"/>
        <v>0</v>
      </c>
      <c r="CA60" s="16">
        <f t="shared" si="209"/>
        <v>55937.674163495612</v>
      </c>
      <c r="CB60" s="16">
        <f t="shared" si="209"/>
        <v>0</v>
      </c>
      <c r="CC60" s="16">
        <f t="shared" si="209"/>
        <v>0</v>
      </c>
      <c r="CD60" s="16">
        <f t="shared" si="209"/>
        <v>0</v>
      </c>
      <c r="CE60" s="16">
        <f t="shared" si="209"/>
        <v>755.37511734515306</v>
      </c>
      <c r="CF60" s="16">
        <f t="shared" si="209"/>
        <v>0</v>
      </c>
      <c r="CG60" s="16">
        <f t="shared" si="209"/>
        <v>755.37511734515306</v>
      </c>
      <c r="CH60" s="16">
        <f t="shared" si="209"/>
        <v>0</v>
      </c>
      <c r="CI60" s="16">
        <f t="shared" si="209"/>
        <v>0</v>
      </c>
      <c r="CJ60" s="16">
        <f t="shared" si="209"/>
        <v>0</v>
      </c>
      <c r="CK60" s="16">
        <f t="shared" si="209"/>
        <v>236.72085777786401</v>
      </c>
      <c r="CL60" s="16">
        <f t="shared" si="209"/>
        <v>15.93965663226</v>
      </c>
      <c r="CM60" s="16">
        <f t="shared" si="209"/>
        <v>252.66051441012402</v>
      </c>
      <c r="CN60" s="16">
        <f t="shared" si="209"/>
        <v>0</v>
      </c>
      <c r="CO60" s="16">
        <f t="shared" si="209"/>
        <v>388.27535660076802</v>
      </c>
      <c r="CP60" s="16">
        <f t="shared" si="209"/>
        <v>0</v>
      </c>
      <c r="CQ60" s="16">
        <f t="shared" si="209"/>
        <v>2815.0392520958999</v>
      </c>
      <c r="CR60" s="16">
        <f t="shared" si="209"/>
        <v>8.7070770073299997</v>
      </c>
      <c r="CS60" s="16">
        <f t="shared" si="209"/>
        <v>3212.0216857039982</v>
      </c>
      <c r="CT60" s="16">
        <f t="shared" si="209"/>
        <v>0</v>
      </c>
      <c r="CU60" s="16">
        <f t="shared" si="209"/>
        <v>0</v>
      </c>
      <c r="CV60" s="16">
        <f t="shared" si="209"/>
        <v>0</v>
      </c>
      <c r="CW60" s="16">
        <f t="shared" si="209"/>
        <v>623.31198163173997</v>
      </c>
      <c r="CX60" s="16">
        <f t="shared" si="209"/>
        <v>0</v>
      </c>
      <c r="CY60" s="16">
        <f t="shared" si="209"/>
        <v>623.31198163173997</v>
      </c>
      <c r="CZ60" s="16">
        <f t="shared" si="209"/>
        <v>0</v>
      </c>
      <c r="DA60" s="16">
        <f t="shared" si="209"/>
        <v>0</v>
      </c>
      <c r="DB60" s="16">
        <f t="shared" si="209"/>
        <v>3.9943135114200001</v>
      </c>
      <c r="DC60" s="16">
        <f t="shared" si="209"/>
        <v>543.44228361264402</v>
      </c>
      <c r="DD60" s="16">
        <f t="shared" si="209"/>
        <v>0</v>
      </c>
      <c r="DE60" s="16">
        <f t="shared" si="209"/>
        <v>547.43659712406406</v>
      </c>
      <c r="DF60" s="16">
        <f t="shared" si="209"/>
        <v>0</v>
      </c>
      <c r="DG60" s="16">
        <f t="shared" si="209"/>
        <v>2.6747476536499999</v>
      </c>
      <c r="DH60" s="16">
        <f t="shared" si="209"/>
        <v>0</v>
      </c>
      <c r="DI60" s="16">
        <f t="shared" si="209"/>
        <v>1677.8886093499359</v>
      </c>
      <c r="DJ60" s="16">
        <f t="shared" si="209"/>
        <v>0</v>
      </c>
      <c r="DK60" s="16">
        <f t="shared" si="209"/>
        <v>1680.5633570035859</v>
      </c>
      <c r="DL60" s="16">
        <f t="shared" si="209"/>
        <v>0</v>
      </c>
      <c r="DM60" s="16">
        <f t="shared" si="209"/>
        <v>38.530128838700001</v>
      </c>
      <c r="DN60" s="16">
        <f t="shared" si="209"/>
        <v>18.768171276892001</v>
      </c>
      <c r="DO60" s="16">
        <f t="shared" si="209"/>
        <v>1527.12233304404</v>
      </c>
      <c r="DP60" s="16">
        <f t="shared" si="209"/>
        <v>0</v>
      </c>
      <c r="DQ60" s="16">
        <f t="shared" ref="DQ60:DW60" si="210">SUM(DQ46:DQ59)</f>
        <v>1584.4206331596322</v>
      </c>
      <c r="DR60" s="16">
        <f t="shared" si="210"/>
        <v>0</v>
      </c>
      <c r="DS60" s="16">
        <f t="shared" si="210"/>
        <v>0</v>
      </c>
      <c r="DT60" s="16">
        <f t="shared" si="210"/>
        <v>6.8801868014099998</v>
      </c>
      <c r="DU60" s="16">
        <f t="shared" si="210"/>
        <v>956.45249435529399</v>
      </c>
      <c r="DV60" s="16">
        <f t="shared" si="210"/>
        <v>0</v>
      </c>
      <c r="DW60" s="16">
        <f t="shared" si="210"/>
        <v>963.33268115670398</v>
      </c>
      <c r="DX60" s="386">
        <f t="shared" ref="DX60:ED60" si="211">SUM(DX46:DX59)</f>
        <v>0</v>
      </c>
      <c r="DY60" s="386">
        <f t="shared" si="211"/>
        <v>465.30283690431207</v>
      </c>
      <c r="DZ60" s="386">
        <f t="shared" si="211"/>
        <v>158.04036035552198</v>
      </c>
      <c r="EA60" s="386">
        <f t="shared" si="211"/>
        <v>163835.91853017226</v>
      </c>
      <c r="EB60" s="386">
        <f t="shared" si="211"/>
        <v>24.64673363959</v>
      </c>
      <c r="EC60" s="386">
        <f t="shared" si="211"/>
        <v>164483.90846107167</v>
      </c>
      <c r="ED60" s="16">
        <f t="shared" si="211"/>
        <v>0</v>
      </c>
      <c r="EE60" s="16">
        <f t="shared" ref="EE60:GE60" si="212">SUM(EE46:EE59)</f>
        <v>0</v>
      </c>
      <c r="EF60" s="16">
        <f t="shared" si="212"/>
        <v>14.6596444268</v>
      </c>
      <c r="EG60" s="16">
        <f t="shared" si="212"/>
        <v>33651.181326255406</v>
      </c>
      <c r="EH60" s="16">
        <f t="shared" si="212"/>
        <v>0</v>
      </c>
      <c r="EI60" s="16">
        <f t="shared" si="212"/>
        <v>33665.840970682206</v>
      </c>
      <c r="EJ60" s="16">
        <f t="shared" si="212"/>
        <v>106.05306026848</v>
      </c>
      <c r="EK60" s="16">
        <f t="shared" si="212"/>
        <v>99.561243136000002</v>
      </c>
      <c r="EL60" s="16">
        <f t="shared" si="212"/>
        <v>120.071800959</v>
      </c>
      <c r="EM60" s="16">
        <f t="shared" si="212"/>
        <v>460.22101694700496</v>
      </c>
      <c r="EN60" s="16">
        <f t="shared" si="212"/>
        <v>0</v>
      </c>
      <c r="EO60" s="16">
        <f t="shared" si="212"/>
        <v>785.90712131048508</v>
      </c>
      <c r="EP60" s="16">
        <f t="shared" si="212"/>
        <v>0</v>
      </c>
      <c r="EQ60" s="16">
        <f t="shared" si="212"/>
        <v>0</v>
      </c>
      <c r="ER60" s="16">
        <f t="shared" si="212"/>
        <v>0</v>
      </c>
      <c r="ES60" s="16">
        <f t="shared" si="212"/>
        <v>37268.183340028459</v>
      </c>
      <c r="ET60" s="16">
        <f t="shared" si="212"/>
        <v>0</v>
      </c>
      <c r="EU60" s="16">
        <f t="shared" si="212"/>
        <v>37268.183340028459</v>
      </c>
      <c r="EV60" s="16">
        <f t="shared" si="212"/>
        <v>0</v>
      </c>
      <c r="EW60" s="16">
        <f t="shared" si="212"/>
        <v>28.669614426022999</v>
      </c>
      <c r="EX60" s="16">
        <f t="shared" si="212"/>
        <v>28.849825930889999</v>
      </c>
      <c r="EY60" s="16">
        <f t="shared" si="212"/>
        <v>5493.0146838576475</v>
      </c>
      <c r="EZ60" s="16">
        <f t="shared" si="212"/>
        <v>0</v>
      </c>
      <c r="FA60" s="16">
        <f t="shared" si="212"/>
        <v>5550.5341242145605</v>
      </c>
      <c r="FB60" s="16">
        <f t="shared" si="212"/>
        <v>0</v>
      </c>
      <c r="FC60" s="16">
        <f t="shared" si="212"/>
        <v>5.8467126027210004</v>
      </c>
      <c r="FD60" s="16">
        <f t="shared" si="212"/>
        <v>0</v>
      </c>
      <c r="FE60" s="16">
        <f t="shared" si="212"/>
        <v>33548.691690375541</v>
      </c>
      <c r="FF60" s="16">
        <f t="shared" si="212"/>
        <v>0</v>
      </c>
      <c r="FG60" s="16">
        <f t="shared" si="212"/>
        <v>33554.538402978258</v>
      </c>
      <c r="FH60" s="16">
        <f t="shared" si="212"/>
        <v>0</v>
      </c>
      <c r="FI60" s="16">
        <f t="shared" si="212"/>
        <v>0</v>
      </c>
      <c r="FJ60" s="16">
        <f t="shared" si="212"/>
        <v>0</v>
      </c>
      <c r="FK60" s="16">
        <f t="shared" si="212"/>
        <v>120.576516977338</v>
      </c>
      <c r="FL60" s="16">
        <f t="shared" si="212"/>
        <v>0</v>
      </c>
      <c r="FM60" s="16">
        <f t="shared" si="212"/>
        <v>120.576516977338</v>
      </c>
      <c r="FN60" s="16">
        <f t="shared" si="212"/>
        <v>0</v>
      </c>
      <c r="FO60" s="16">
        <f t="shared" si="212"/>
        <v>0</v>
      </c>
      <c r="FP60" s="16">
        <f t="shared" si="212"/>
        <v>0</v>
      </c>
      <c r="FQ60" s="16">
        <f t="shared" si="212"/>
        <v>5677.5890041328903</v>
      </c>
      <c r="FR60" s="16">
        <f t="shared" si="212"/>
        <v>0</v>
      </c>
      <c r="FS60" s="16">
        <f t="shared" si="212"/>
        <v>5677.5890041328903</v>
      </c>
      <c r="FT60" s="16">
        <f t="shared" si="212"/>
        <v>0</v>
      </c>
      <c r="FU60" s="16">
        <f t="shared" si="212"/>
        <v>0</v>
      </c>
      <c r="FV60" s="16">
        <f t="shared" si="212"/>
        <v>0</v>
      </c>
      <c r="FW60" s="16">
        <f t="shared" si="212"/>
        <v>2827.8666937178582</v>
      </c>
      <c r="FX60" s="16">
        <f t="shared" si="212"/>
        <v>0</v>
      </c>
      <c r="FY60" s="16">
        <f t="shared" si="212"/>
        <v>2827.8666937178582</v>
      </c>
      <c r="FZ60" s="16">
        <f t="shared" si="212"/>
        <v>2813.7201447050002</v>
      </c>
      <c r="GA60" s="16">
        <f t="shared" si="212"/>
        <v>0</v>
      </c>
      <c r="GB60" s="16">
        <f t="shared" si="212"/>
        <v>47.786825876374003</v>
      </c>
      <c r="GC60" s="16">
        <f t="shared" si="212"/>
        <v>4597.7846295428408</v>
      </c>
      <c r="GD60" s="16">
        <f t="shared" si="212"/>
        <v>0</v>
      </c>
      <c r="GE60" s="16">
        <f t="shared" si="212"/>
        <v>7459.2916001242156</v>
      </c>
      <c r="GF60" s="386">
        <f t="shared" ref="GF60:GK60" si="213">SUM(GF46:GF59)</f>
        <v>2919.77320497348</v>
      </c>
      <c r="GG60" s="386">
        <f t="shared" si="213"/>
        <v>134.077570164744</v>
      </c>
      <c r="GH60" s="386">
        <f t="shared" si="213"/>
        <v>211.36809719306399</v>
      </c>
      <c r="GI60" s="386">
        <f t="shared" si="213"/>
        <v>123645.108901835</v>
      </c>
      <c r="GJ60" s="386">
        <f t="shared" si="213"/>
        <v>0</v>
      </c>
      <c r="GK60" s="386">
        <f t="shared" si="213"/>
        <v>126910.32777416629</v>
      </c>
      <c r="GL60" s="16"/>
      <c r="GM60" s="386">
        <f t="shared" ref="GM60:GR60" si="214">SUM(GM46:GM59)</f>
        <v>3919.8729923036099</v>
      </c>
      <c r="GN60" s="386">
        <f t="shared" si="214"/>
        <v>6345.6787750543499</v>
      </c>
      <c r="GO60" s="386">
        <f t="shared" si="214"/>
        <v>2883.3345886189359</v>
      </c>
      <c r="GP60" s="386">
        <f t="shared" si="214"/>
        <v>311752.76053113298</v>
      </c>
      <c r="GQ60" s="386">
        <f t="shared" si="214"/>
        <v>24.64673363959</v>
      </c>
      <c r="GR60" s="386">
        <f t="shared" si="214"/>
        <v>324926.29362074949</v>
      </c>
    </row>
    <row r="61" spans="1:200" ht="7.5" customHeight="1">
      <c r="A61" s="3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22"/>
      <c r="AY61" s="22"/>
      <c r="AZ61" s="22"/>
      <c r="BA61" s="22"/>
      <c r="BB61" s="22"/>
      <c r="BC61" s="22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30"/>
      <c r="DY61" s="30"/>
      <c r="DZ61" s="30"/>
      <c r="EA61" s="30"/>
      <c r="EB61" s="30"/>
      <c r="EC61" s="30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22"/>
      <c r="GG61" s="22"/>
      <c r="GH61" s="22"/>
      <c r="GI61" s="22"/>
      <c r="GJ61" s="22"/>
      <c r="GK61" s="22"/>
      <c r="GL61" s="6"/>
      <c r="GM61" s="22"/>
      <c r="GN61" s="22"/>
      <c r="GO61" s="22"/>
      <c r="GP61" s="22"/>
      <c r="GQ61" s="22"/>
      <c r="GR61" s="22"/>
    </row>
    <row r="62" spans="1:200" s="39" customFormat="1">
      <c r="A62" s="39" t="s">
        <v>60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1"/>
      <c r="AY62" s="41"/>
      <c r="AZ62" s="41"/>
      <c r="BA62" s="41"/>
      <c r="BB62" s="41"/>
      <c r="BC62" s="41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  <c r="DQ62" s="40"/>
      <c r="DR62" s="40"/>
      <c r="DS62" s="40"/>
      <c r="DT62" s="40"/>
      <c r="DU62" s="40"/>
      <c r="DV62" s="40"/>
      <c r="DW62" s="40"/>
      <c r="DX62" s="42"/>
      <c r="DY62" s="42"/>
      <c r="DZ62" s="42"/>
      <c r="EA62" s="42"/>
      <c r="EB62" s="42"/>
      <c r="EC62" s="42"/>
      <c r="ED62" s="40"/>
      <c r="EE62" s="40"/>
      <c r="EF62" s="40"/>
      <c r="EG62" s="40"/>
      <c r="EH62" s="40"/>
      <c r="EI62" s="40"/>
      <c r="EJ62" s="40"/>
      <c r="EK62" s="40"/>
      <c r="EL62" s="40"/>
      <c r="EM62" s="40"/>
      <c r="EN62" s="40"/>
      <c r="EO62" s="40"/>
      <c r="EP62" s="40"/>
      <c r="EQ62" s="40"/>
      <c r="ER62" s="40"/>
      <c r="ES62" s="40"/>
      <c r="ET62" s="40"/>
      <c r="EU62" s="40"/>
      <c r="EV62" s="40"/>
      <c r="EW62" s="40"/>
      <c r="EX62" s="40"/>
      <c r="EY62" s="40"/>
      <c r="EZ62" s="40"/>
      <c r="FA62" s="40"/>
      <c r="FB62" s="40"/>
      <c r="FC62" s="40"/>
      <c r="FD62" s="40"/>
      <c r="FE62" s="40"/>
      <c r="FF62" s="40"/>
      <c r="FG62" s="40"/>
      <c r="FH62" s="40"/>
      <c r="FI62" s="40"/>
      <c r="FJ62" s="40"/>
      <c r="FK62" s="40"/>
      <c r="FL62" s="40"/>
      <c r="FM62" s="40"/>
      <c r="FN62" s="40"/>
      <c r="FO62" s="40"/>
      <c r="FP62" s="40"/>
      <c r="FQ62" s="40"/>
      <c r="FR62" s="40"/>
      <c r="FS62" s="40"/>
      <c r="FT62" s="40"/>
      <c r="FU62" s="40"/>
      <c r="FV62" s="40"/>
      <c r="FW62" s="40"/>
      <c r="FX62" s="40"/>
      <c r="FY62" s="40"/>
      <c r="FZ62" s="40"/>
      <c r="GA62" s="40"/>
      <c r="GB62" s="40"/>
      <c r="GC62" s="40"/>
      <c r="GD62" s="40"/>
      <c r="GE62" s="40"/>
      <c r="GF62" s="41"/>
      <c r="GG62" s="41"/>
      <c r="GH62" s="41"/>
      <c r="GI62" s="41"/>
      <c r="GJ62" s="41"/>
      <c r="GK62" s="41"/>
      <c r="GL62" s="40"/>
      <c r="GM62" s="41"/>
      <c r="GN62" s="41"/>
      <c r="GO62" s="41"/>
      <c r="GP62" s="41"/>
      <c r="GQ62" s="41"/>
      <c r="GR62" s="41"/>
    </row>
    <row r="63" spans="1:200" s="43" customFormat="1">
      <c r="A63" s="43" t="s">
        <v>133</v>
      </c>
      <c r="B63" s="47"/>
      <c r="C63" s="46"/>
      <c r="D63" s="46"/>
      <c r="E63" s="46"/>
      <c r="F63" s="46"/>
      <c r="G63" s="46">
        <f>SUM(B63:F63)</f>
        <v>0</v>
      </c>
      <c r="H63" s="53"/>
      <c r="I63" s="47"/>
      <c r="J63" s="53"/>
      <c r="K63" s="53"/>
      <c r="L63" s="46"/>
      <c r="M63" s="46">
        <f>SUM(H63:L63)</f>
        <v>0</v>
      </c>
      <c r="N63" s="46"/>
      <c r="O63" s="46"/>
      <c r="P63" s="46"/>
      <c r="Q63" s="47"/>
      <c r="R63" s="46"/>
      <c r="S63" s="46">
        <f>SUM(N63:R63)</f>
        <v>0</v>
      </c>
      <c r="T63" s="46"/>
      <c r="U63" s="46"/>
      <c r="V63" s="46"/>
      <c r="W63" s="46"/>
      <c r="X63" s="46"/>
      <c r="Y63" s="46">
        <f>SUM(T63:X63)</f>
        <v>0</v>
      </c>
      <c r="Z63" s="46"/>
      <c r="AA63" s="46"/>
      <c r="AB63" s="46"/>
      <c r="AC63" s="46"/>
      <c r="AD63" s="46"/>
      <c r="AE63" s="46">
        <f>SUM(Z63:AD63)</f>
        <v>0</v>
      </c>
      <c r="AF63" s="46"/>
      <c r="AG63" s="47"/>
      <c r="AH63" s="48"/>
      <c r="AI63" s="46"/>
      <c r="AJ63" s="46"/>
      <c r="AK63" s="46">
        <f>SUM(AF63:AJ63)</f>
        <v>0</v>
      </c>
      <c r="AL63" s="46"/>
      <c r="AM63" s="69"/>
      <c r="AN63" s="69"/>
      <c r="AO63" s="46"/>
      <c r="AP63" s="46"/>
      <c r="AQ63" s="46">
        <f>SUM(AL63:AP63)</f>
        <v>0</v>
      </c>
      <c r="AR63" s="46"/>
      <c r="AS63" s="46"/>
      <c r="AT63" s="46"/>
      <c r="AU63" s="46"/>
      <c r="AV63" s="46"/>
      <c r="AW63" s="46">
        <f>SUM(AR63:AV63)</f>
        <v>0</v>
      </c>
      <c r="AX63" s="49">
        <f>SUM(AR63, AF63, Z63,T63,N63,H63,B63,AL63)</f>
        <v>0</v>
      </c>
      <c r="AY63" s="49">
        <f>SUM(AS63, AG63, AA63,U63,O63,I63,C63,AM63)</f>
        <v>0</v>
      </c>
      <c r="AZ63" s="49">
        <f>SUM(AT63, AH63, AB63,V63,P63,J63,D63, AN63)</f>
        <v>0</v>
      </c>
      <c r="BA63" s="49">
        <f>SUM(AU63, AI63,AC63,W63,Q63,K63,E63, AO63)</f>
        <v>0</v>
      </c>
      <c r="BB63" s="49">
        <f>SUM(F63,L63,R63,X63,AD63,AJ63,AP63,AV63)</f>
        <v>0</v>
      </c>
      <c r="BC63" s="49">
        <f t="shared" ref="BC63:BC79" si="215">SUM(AX63:BB63)</f>
        <v>0</v>
      </c>
      <c r="BD63" s="46"/>
      <c r="BE63" s="46"/>
      <c r="BF63" s="46"/>
      <c r="BG63" s="46"/>
      <c r="BH63" s="46"/>
      <c r="BI63" s="46">
        <f t="shared" ref="BI63:BI79" si="216">SUM(BD63:BH63)</f>
        <v>0</v>
      </c>
      <c r="BJ63" s="46"/>
      <c r="BK63" s="46"/>
      <c r="BL63" s="46"/>
      <c r="BM63" s="46"/>
      <c r="BN63" s="46"/>
      <c r="BO63" s="46">
        <f t="shared" ref="BO63:BO79" si="217">SUM(BJ63:BN63)</f>
        <v>0</v>
      </c>
      <c r="BP63" s="46"/>
      <c r="BQ63" s="46"/>
      <c r="BR63" s="46"/>
      <c r="BS63" s="46"/>
      <c r="BT63" s="46"/>
      <c r="BU63" s="46">
        <f t="shared" ref="BU63:BU79" si="218">SUM(BP63:BT63)</f>
        <v>0</v>
      </c>
      <c r="BV63" s="46"/>
      <c r="BW63" s="46"/>
      <c r="BX63" s="46"/>
      <c r="BY63" s="46"/>
      <c r="BZ63" s="46"/>
      <c r="CA63" s="46">
        <f t="shared" ref="CA63:CA79" si="219">SUM(BV63:BZ63)</f>
        <v>0</v>
      </c>
      <c r="CB63" s="46"/>
      <c r="CC63" s="46"/>
      <c r="CD63" s="46"/>
      <c r="CE63" s="46"/>
      <c r="CF63" s="46"/>
      <c r="CG63" s="46">
        <f t="shared" ref="CG63:CG79" si="220">SUM(CB63:CF63)</f>
        <v>0</v>
      </c>
      <c r="CH63" s="46"/>
      <c r="CI63" s="46"/>
      <c r="CJ63" s="46"/>
      <c r="CK63" s="46"/>
      <c r="CL63" s="46"/>
      <c r="CM63" s="46">
        <f t="shared" ref="CM63:CM79" si="221">SUM(CH63:CL63)</f>
        <v>0</v>
      </c>
      <c r="CN63" s="46"/>
      <c r="CO63" s="547"/>
      <c r="CP63" s="548"/>
      <c r="CQ63" s="46"/>
      <c r="CR63" s="46"/>
      <c r="CS63" s="46">
        <f t="shared" ref="CS63:CS79" si="222">SUM(CN63:CR63)</f>
        <v>0</v>
      </c>
      <c r="CT63" s="46"/>
      <c r="CU63" s="46"/>
      <c r="CV63" s="46"/>
      <c r="CW63" s="46"/>
      <c r="CX63" s="46"/>
      <c r="CY63" s="46">
        <f t="shared" ref="CY63:CY79" si="223">SUM(CT63:CX63)</f>
        <v>0</v>
      </c>
      <c r="CZ63" s="46"/>
      <c r="DA63" s="46"/>
      <c r="DB63" s="46"/>
      <c r="DC63" s="46"/>
      <c r="DD63" s="46"/>
      <c r="DE63" s="46">
        <f t="shared" ref="DE63:DE79" si="224">SUM(CZ63:DD63)</f>
        <v>0</v>
      </c>
      <c r="DF63" s="46"/>
      <c r="DG63" s="46"/>
      <c r="DH63" s="46"/>
      <c r="DI63" s="46"/>
      <c r="DJ63" s="46"/>
      <c r="DK63" s="46">
        <f t="shared" ref="DK63:DK79" si="225">SUM(DF63:DJ63)</f>
        <v>0</v>
      </c>
      <c r="DL63" s="46"/>
      <c r="DM63" s="46"/>
      <c r="DN63" s="70"/>
      <c r="DO63" s="46"/>
      <c r="DP63" s="46"/>
      <c r="DQ63" s="46">
        <f t="shared" ref="DQ63:DQ79" si="226">SUM(DL63:DP63)</f>
        <v>0</v>
      </c>
      <c r="DR63" s="46"/>
      <c r="DS63" s="46"/>
      <c r="DT63" s="46"/>
      <c r="DU63" s="46"/>
      <c r="DV63" s="46"/>
      <c r="DW63" s="46">
        <f t="shared" ref="DW63:DW79" si="227">SUM(DR63:DV63)</f>
        <v>0</v>
      </c>
      <c r="DX63" s="51">
        <f>SUM(DR63,DL63,DF63,CZ63,CT63,CN63,CH63,CB63,BV63,BP63,BJ63,BD63)</f>
        <v>0</v>
      </c>
      <c r="DY63" s="51">
        <f>SUM(DS63,DM63,DG63,DA63,CU63,CO63,CI63,CC63,BW63,BQ63,BK63,BE63)</f>
        <v>0</v>
      </c>
      <c r="DZ63" s="51">
        <f>SUM(DT63,DN63,DH63,DB63,CV63,CP63,CJ63,CD63,BX63,BR63,BL63,BF63)</f>
        <v>0</v>
      </c>
      <c r="EA63" s="51">
        <f t="shared" ref="EA63:EA79" si="228">SUM(DU63,DO63,DI63,DC63,CW63,CQ63,CK63,CE63,BY63,BS63,BM63,BG63)</f>
        <v>0</v>
      </c>
      <c r="EB63" s="51">
        <f t="shared" ref="EB63:EB79" si="229">SUM(BH63,BN63,BT63,BZ63,CF63,CL63,CR63,CX63,DD63,DJ63,DP63,DV63)</f>
        <v>0</v>
      </c>
      <c r="EC63" s="51">
        <f t="shared" ref="EC63:EC79" si="230">SUM(DX63:EB63)</f>
        <v>0</v>
      </c>
      <c r="ED63" s="46"/>
      <c r="EE63" s="46"/>
      <c r="EF63" s="46"/>
      <c r="EG63" s="70"/>
      <c r="EH63" s="46"/>
      <c r="EI63" s="46">
        <f t="shared" ref="EI63:EI73" si="231">SUM(ED63:EH63)</f>
        <v>0</v>
      </c>
      <c r="EJ63" s="46"/>
      <c r="EK63" s="46"/>
      <c r="EL63" s="46"/>
      <c r="EM63" s="46"/>
      <c r="EN63" s="46"/>
      <c r="EO63" s="46">
        <f t="shared" ref="EO63:EO79" si="232">SUM(EJ63:EN63)</f>
        <v>0</v>
      </c>
      <c r="EP63" s="46"/>
      <c r="EQ63" s="46"/>
      <c r="ER63" s="46"/>
      <c r="ES63" s="46"/>
      <c r="ET63" s="46"/>
      <c r="EU63" s="46">
        <f t="shared" ref="EU63:EU79" si="233">SUM(EP63:ET63)</f>
        <v>0</v>
      </c>
      <c r="EV63" s="46"/>
      <c r="EW63" s="46"/>
      <c r="EX63" s="46"/>
      <c r="EY63" s="46"/>
      <c r="EZ63" s="46"/>
      <c r="FA63" s="46">
        <f t="shared" ref="FA63:FA73" si="234">SUM(EV63:EZ63)</f>
        <v>0</v>
      </c>
      <c r="FB63" s="46"/>
      <c r="FC63" s="46"/>
      <c r="FD63" s="46"/>
      <c r="FE63" s="46"/>
      <c r="FF63" s="46"/>
      <c r="FG63" s="46">
        <f t="shared" ref="FG63:FG73" si="235">SUM(FB63:FF63)</f>
        <v>0</v>
      </c>
      <c r="FH63" s="46"/>
      <c r="FI63" s="46"/>
      <c r="FJ63" s="46"/>
      <c r="FK63" s="46"/>
      <c r="FL63" s="46"/>
      <c r="FM63" s="46">
        <f t="shared" ref="FM63:FM79" si="236">SUM(FH63:FL63)</f>
        <v>0</v>
      </c>
      <c r="FN63" s="46"/>
      <c r="FO63" s="46"/>
      <c r="FP63" s="46"/>
      <c r="FQ63" s="46"/>
      <c r="FR63" s="46"/>
      <c r="FS63" s="46">
        <f t="shared" ref="FS63:FS79" si="237">SUM(FN63:FR63)</f>
        <v>0</v>
      </c>
      <c r="FT63" s="46"/>
      <c r="FU63" s="46"/>
      <c r="FV63" s="46"/>
      <c r="FW63" s="46"/>
      <c r="FX63" s="46"/>
      <c r="FY63" s="46">
        <f t="shared" ref="FY63:FY79" si="238">SUM(FT63:FX63)</f>
        <v>0</v>
      </c>
      <c r="FZ63" s="46"/>
      <c r="GA63" s="46"/>
      <c r="GB63" s="46"/>
      <c r="GC63" s="46"/>
      <c r="GD63" s="46"/>
      <c r="GE63" s="46">
        <f t="shared" ref="GE63:GE79" si="239">SUM(FZ63:GD63)</f>
        <v>0</v>
      </c>
      <c r="GF63" s="49">
        <f t="shared" ref="GF63:GI64" si="240">SUM(FZ63,FT63,FN63,FH63,FB63,EV63,EP63,EJ63,ED63)</f>
        <v>0</v>
      </c>
      <c r="GG63" s="49">
        <f t="shared" si="240"/>
        <v>0</v>
      </c>
      <c r="GH63" s="49">
        <f t="shared" si="240"/>
        <v>0</v>
      </c>
      <c r="GI63" s="49">
        <f t="shared" si="240"/>
        <v>0</v>
      </c>
      <c r="GJ63" s="49">
        <f t="shared" ref="GJ63:GJ79" si="241">SUM(EH63,EN63,ET63,EZ63,FF63,FL63,FR63,FX63,GD63)</f>
        <v>0</v>
      </c>
      <c r="GK63" s="49">
        <f t="shared" ref="GK63:GK79" si="242">SUM(GF63:GJ63)</f>
        <v>0</v>
      </c>
      <c r="GL63" s="46"/>
      <c r="GM63" s="49">
        <f t="shared" ref="GM63:GM79" si="243">SUM(GF63,DX63,AX63)</f>
        <v>0</v>
      </c>
      <c r="GN63" s="49">
        <f t="shared" ref="GN63:GN79" si="244">SUM(GG63,DY63,AY63)</f>
        <v>0</v>
      </c>
      <c r="GO63" s="49">
        <f t="shared" ref="GO63:GO79" si="245">SUM(GH63,DZ63,AZ63)</f>
        <v>0</v>
      </c>
      <c r="GP63" s="49">
        <f>SUM(GI63,EA63,BA63)</f>
        <v>0</v>
      </c>
      <c r="GQ63" s="49">
        <f t="shared" ref="GQ63:GQ79" si="246">SUM(GJ63,EB63,BB63)</f>
        <v>0</v>
      </c>
      <c r="GR63" s="49">
        <f t="shared" ref="GR63:GR79" si="247">SUM(GK63,EC63,BC63)</f>
        <v>0</v>
      </c>
    </row>
    <row r="64" spans="1:200" s="43" customFormat="1">
      <c r="A64" s="43" t="s">
        <v>61</v>
      </c>
      <c r="B64" s="46"/>
      <c r="C64" s="46"/>
      <c r="D64" s="46"/>
      <c r="E64" s="46"/>
      <c r="F64" s="46"/>
      <c r="G64" s="46">
        <f t="shared" ref="G64:G79" si="248">SUM(B64:F64)</f>
        <v>0</v>
      </c>
      <c r="H64" s="46"/>
      <c r="I64" s="70"/>
      <c r="J64" s="46"/>
      <c r="K64" s="46"/>
      <c r="L64" s="46"/>
      <c r="M64" s="46">
        <f t="shared" ref="M64:M79" si="249">SUM(H64:L64)</f>
        <v>0</v>
      </c>
      <c r="N64" s="46"/>
      <c r="O64" s="46"/>
      <c r="P64" s="46"/>
      <c r="Q64" s="46"/>
      <c r="R64" s="46"/>
      <c r="S64" s="46">
        <f t="shared" ref="S64:S79" si="250">SUM(N64:R64)</f>
        <v>0</v>
      </c>
      <c r="T64" s="46"/>
      <c r="U64" s="46"/>
      <c r="V64" s="46"/>
      <c r="W64" s="46"/>
      <c r="X64" s="46"/>
      <c r="Y64" s="46">
        <f t="shared" ref="Y64:Y79" si="251">SUM(T64:X64)</f>
        <v>0</v>
      </c>
      <c r="Z64" s="46"/>
      <c r="AA64" s="46"/>
      <c r="AB64" s="46"/>
      <c r="AC64" s="46"/>
      <c r="AD64" s="46"/>
      <c r="AE64" s="46">
        <f t="shared" ref="AE64:AE79" si="252">SUM(Z64:AD64)</f>
        <v>0</v>
      </c>
      <c r="AF64" s="46"/>
      <c r="AG64" s="46"/>
      <c r="AH64" s="46"/>
      <c r="AI64" s="46"/>
      <c r="AJ64" s="46"/>
      <c r="AK64" s="46">
        <f t="shared" ref="AK64:AK79" si="253">SUM(AF64:AJ64)</f>
        <v>0</v>
      </c>
      <c r="AL64" s="46"/>
      <c r="AM64" s="46"/>
      <c r="AN64" s="46"/>
      <c r="AO64" s="46"/>
      <c r="AP64" s="46"/>
      <c r="AQ64" s="46">
        <f t="shared" ref="AQ64:AQ79" si="254">SUM(AL64:AP64)</f>
        <v>0</v>
      </c>
      <c r="AR64" s="46"/>
      <c r="AS64" s="46"/>
      <c r="AT64" s="46"/>
      <c r="AU64" s="46"/>
      <c r="AV64" s="46"/>
      <c r="AW64" s="46">
        <f t="shared" ref="AW64:AW79" si="255">SUM(AR64:AV64)</f>
        <v>0</v>
      </c>
      <c r="AX64" s="49">
        <f t="shared" ref="AX64:AX79" si="256">SUM(AR64, AF64, Z64,T64,N64,H64,B64,AL64)</f>
        <v>0</v>
      </c>
      <c r="AY64" s="49">
        <f t="shared" ref="AY64:AY79" si="257">SUM(AS64, AG64, AA64,U64,O64,I64,C64,AM64)</f>
        <v>0</v>
      </c>
      <c r="AZ64" s="49">
        <f t="shared" ref="AZ64:AZ79" si="258">SUM(AT64, AH64, AB64,V64,P64,J64,D64, AN64)</f>
        <v>0</v>
      </c>
      <c r="BA64" s="49">
        <f t="shared" ref="BA64:BA79" si="259">SUM(AU64, AI64,AC64,W64,Q64,K64,E64, AO64)</f>
        <v>0</v>
      </c>
      <c r="BB64" s="49">
        <f t="shared" ref="BB64:BB79" si="260">SUM(F64,L64,R64,X64,AD64,AJ64,AP64,AV64)</f>
        <v>0</v>
      </c>
      <c r="BC64" s="49">
        <f t="shared" si="215"/>
        <v>0</v>
      </c>
      <c r="BD64" s="46"/>
      <c r="BE64" s="46"/>
      <c r="BF64" s="46"/>
      <c r="BG64" s="46"/>
      <c r="BH64" s="46"/>
      <c r="BI64" s="46">
        <f t="shared" si="216"/>
        <v>0</v>
      </c>
      <c r="BJ64" s="46"/>
      <c r="BK64" s="46"/>
      <c r="BL64" s="46"/>
      <c r="BM64" s="46"/>
      <c r="BN64" s="46"/>
      <c r="BO64" s="46">
        <f t="shared" si="217"/>
        <v>0</v>
      </c>
      <c r="BP64" s="46"/>
      <c r="BQ64" s="46"/>
      <c r="BR64" s="46"/>
      <c r="BS64" s="46"/>
      <c r="BT64" s="46"/>
      <c r="BU64" s="46">
        <f t="shared" si="218"/>
        <v>0</v>
      </c>
      <c r="BV64" s="46"/>
      <c r="BW64" s="46"/>
      <c r="BX64" s="46"/>
      <c r="BY64" s="46"/>
      <c r="BZ64" s="46"/>
      <c r="CA64" s="46">
        <f t="shared" si="219"/>
        <v>0</v>
      </c>
      <c r="CB64" s="46"/>
      <c r="CC64" s="46"/>
      <c r="CD64" s="46"/>
      <c r="CE64" s="46"/>
      <c r="CF64" s="46"/>
      <c r="CG64" s="46">
        <f t="shared" si="220"/>
        <v>0</v>
      </c>
      <c r="CH64" s="46"/>
      <c r="CI64" s="46"/>
      <c r="CJ64" s="50"/>
      <c r="CK64" s="46"/>
      <c r="CL64" s="46"/>
      <c r="CM64" s="46">
        <f t="shared" si="221"/>
        <v>0</v>
      </c>
      <c r="CN64" s="46"/>
      <c r="CO64" s="781">
        <v>8.7150579972800006</v>
      </c>
      <c r="CP64" s="781">
        <v>11.4989086043</v>
      </c>
      <c r="CQ64" s="46"/>
      <c r="CR64" s="46"/>
      <c r="CS64" s="46">
        <f t="shared" si="222"/>
        <v>20.213966601580001</v>
      </c>
      <c r="CT64" s="46"/>
      <c r="CU64" s="48"/>
      <c r="CV64" s="48"/>
      <c r="CW64" s="46"/>
      <c r="CX64" s="46"/>
      <c r="CY64" s="46">
        <f t="shared" si="223"/>
        <v>0</v>
      </c>
      <c r="CZ64" s="70"/>
      <c r="DA64" s="46"/>
      <c r="DB64" s="46"/>
      <c r="DC64" s="46"/>
      <c r="DD64" s="46"/>
      <c r="DE64" s="46">
        <f t="shared" si="224"/>
        <v>0</v>
      </c>
      <c r="DF64" s="46"/>
      <c r="DG64" s="70"/>
      <c r="DH64" s="48"/>
      <c r="DI64" s="46"/>
      <c r="DJ64" s="46"/>
      <c r="DK64" s="46">
        <f t="shared" si="225"/>
        <v>0</v>
      </c>
      <c r="DL64" s="46"/>
      <c r="DM64" s="46"/>
      <c r="DN64" s="46"/>
      <c r="DO64" s="46"/>
      <c r="DP64" s="46"/>
      <c r="DQ64" s="46">
        <f t="shared" si="226"/>
        <v>0</v>
      </c>
      <c r="DR64" s="46"/>
      <c r="DS64" s="46"/>
      <c r="DT64" s="48"/>
      <c r="DU64" s="46"/>
      <c r="DV64" s="46"/>
      <c r="DW64" s="46">
        <f t="shared" si="227"/>
        <v>0</v>
      </c>
      <c r="DX64" s="51">
        <f t="shared" ref="DX64:DX79" si="261">SUM(DR64,DL64,DF64,CZ64,CT64,CN64,CH64,CB64,BV64,BP64,BJ64,BD64)</f>
        <v>0</v>
      </c>
      <c r="DY64" s="51">
        <f t="shared" ref="DY64:DY79" si="262">SUM(DS64,DM64,DG64,DA64,CU64,CO64,CI64,CC64,BW64,BQ64,BK64,BE64)</f>
        <v>8.7150579972800006</v>
      </c>
      <c r="DZ64" s="51">
        <f>SUM(DT64,DN64,DH64,DB64,CV64,CP64,CJ64,CD64,BX64,BR64,BL64,BF64)</f>
        <v>11.4989086043</v>
      </c>
      <c r="EA64" s="51">
        <f t="shared" si="228"/>
        <v>0</v>
      </c>
      <c r="EB64" s="51">
        <f t="shared" si="229"/>
        <v>0</v>
      </c>
      <c r="EC64" s="51">
        <f t="shared" si="230"/>
        <v>20.213966601580001</v>
      </c>
      <c r="ED64" s="46"/>
      <c r="EE64" s="425">
        <v>38.013264682500001</v>
      </c>
      <c r="EF64" s="70"/>
      <c r="EG64" s="46"/>
      <c r="EH64" s="46"/>
      <c r="EI64" s="46">
        <f t="shared" si="231"/>
        <v>38.013264682500001</v>
      </c>
      <c r="EJ64" s="46"/>
      <c r="EK64" s="46"/>
      <c r="EL64" s="46"/>
      <c r="EM64" s="46"/>
      <c r="EN64" s="46"/>
      <c r="EO64" s="46">
        <f t="shared" si="232"/>
        <v>0</v>
      </c>
      <c r="EP64" s="46"/>
      <c r="EQ64" s="315">
        <v>1056.0089832285</v>
      </c>
      <c r="ER64" s="316">
        <v>449.55698012651999</v>
      </c>
      <c r="ES64" s="317">
        <v>219.24499397937799</v>
      </c>
      <c r="ET64" s="46"/>
      <c r="EU64" s="46">
        <f t="shared" si="233"/>
        <v>1724.8109573343979</v>
      </c>
      <c r="EV64" s="46"/>
      <c r="EW64" s="46"/>
      <c r="EX64" s="364">
        <v>0.73004371337100005</v>
      </c>
      <c r="EY64" s="46"/>
      <c r="EZ64" s="46"/>
      <c r="FA64" s="46">
        <f t="shared" si="234"/>
        <v>0.73004371337100005</v>
      </c>
      <c r="FB64" s="46"/>
      <c r="FC64" s="46"/>
      <c r="FD64" s="426">
        <v>1169.86653270477</v>
      </c>
      <c r="FE64" s="427">
        <v>30.850345040800001</v>
      </c>
      <c r="FF64" s="46"/>
      <c r="FG64" s="46">
        <f t="shared" si="235"/>
        <v>1200.7168777455699</v>
      </c>
      <c r="FH64" s="46"/>
      <c r="FI64" s="46"/>
      <c r="FJ64" s="46"/>
      <c r="FK64" s="46"/>
      <c r="FL64" s="46"/>
      <c r="FM64" s="46">
        <f t="shared" si="236"/>
        <v>0</v>
      </c>
      <c r="FN64" s="46"/>
      <c r="FO64" s="46"/>
      <c r="FP64" s="46"/>
      <c r="FQ64" s="46"/>
      <c r="FR64" s="46"/>
      <c r="FS64" s="46">
        <f t="shared" si="237"/>
        <v>0</v>
      </c>
      <c r="FT64" s="46"/>
      <c r="FU64" s="46"/>
      <c r="FV64" s="46"/>
      <c r="FW64" s="46"/>
      <c r="FX64" s="46"/>
      <c r="FY64" s="46">
        <f t="shared" si="238"/>
        <v>0</v>
      </c>
      <c r="FZ64" s="46"/>
      <c r="GA64" s="46"/>
      <c r="GB64" s="46"/>
      <c r="GC64" s="46"/>
      <c r="GD64" s="46"/>
      <c r="GE64" s="46">
        <f t="shared" si="239"/>
        <v>0</v>
      </c>
      <c r="GF64" s="49">
        <f t="shared" si="240"/>
        <v>0</v>
      </c>
      <c r="GG64" s="49">
        <f t="shared" si="240"/>
        <v>1094.022247911</v>
      </c>
      <c r="GH64" s="49">
        <f t="shared" si="240"/>
        <v>1620.1535565446611</v>
      </c>
      <c r="GI64" s="49">
        <f t="shared" si="240"/>
        <v>250.09533902017799</v>
      </c>
      <c r="GJ64" s="49">
        <f t="shared" si="241"/>
        <v>0</v>
      </c>
      <c r="GK64" s="49">
        <f t="shared" si="242"/>
        <v>2964.2711434758389</v>
      </c>
      <c r="GL64" s="46"/>
      <c r="GM64" s="49">
        <f t="shared" si="243"/>
        <v>0</v>
      </c>
      <c r="GN64" s="49">
        <f t="shared" si="244"/>
        <v>1102.73730590828</v>
      </c>
      <c r="GO64" s="49">
        <f t="shared" si="245"/>
        <v>1631.652465148961</v>
      </c>
      <c r="GP64" s="49">
        <f t="shared" ref="GP64:GP79" si="263">SUM(GI64,EA64,BA64)</f>
        <v>250.09533902017799</v>
      </c>
      <c r="GQ64" s="49">
        <f t="shared" si="246"/>
        <v>0</v>
      </c>
      <c r="GR64" s="49">
        <f t="shared" si="247"/>
        <v>2984.485110077419</v>
      </c>
    </row>
    <row r="65" spans="1:200" s="43" customFormat="1">
      <c r="A65" s="43" t="s">
        <v>62</v>
      </c>
      <c r="B65" s="46"/>
      <c r="C65" s="47"/>
      <c r="D65" s="46"/>
      <c r="E65" s="85">
        <v>1.5</v>
      </c>
      <c r="F65" s="47"/>
      <c r="G65" s="46">
        <f t="shared" si="248"/>
        <v>1.5</v>
      </c>
      <c r="H65" s="46"/>
      <c r="I65" s="46"/>
      <c r="J65" s="46"/>
      <c r="K65" s="132">
        <v>0.5</v>
      </c>
      <c r="L65" s="46"/>
      <c r="M65" s="46">
        <f t="shared" si="249"/>
        <v>0.5</v>
      </c>
      <c r="N65" s="46"/>
      <c r="O65" s="46"/>
      <c r="P65" s="46"/>
      <c r="Q65" s="46"/>
      <c r="R65" s="46"/>
      <c r="S65" s="46">
        <f t="shared" si="250"/>
        <v>0</v>
      </c>
      <c r="T65" s="46"/>
      <c r="U65" s="46"/>
      <c r="V65" s="46"/>
      <c r="W65" s="46"/>
      <c r="X65" s="46"/>
      <c r="Y65" s="46">
        <f t="shared" si="251"/>
        <v>0</v>
      </c>
      <c r="Z65" s="46"/>
      <c r="AA65" s="46"/>
      <c r="AB65" s="46"/>
      <c r="AC65" s="46"/>
      <c r="AD65" s="46"/>
      <c r="AE65" s="46">
        <f t="shared" si="252"/>
        <v>0</v>
      </c>
      <c r="AF65" s="46"/>
      <c r="AG65" s="171">
        <v>83.9364030797</v>
      </c>
      <c r="AH65" s="46"/>
      <c r="AI65" s="46"/>
      <c r="AJ65" s="46"/>
      <c r="AK65" s="46">
        <f t="shared" si="253"/>
        <v>83.9364030797</v>
      </c>
      <c r="AL65" s="46"/>
      <c r="AM65" s="46"/>
      <c r="AN65" s="46"/>
      <c r="AO65" s="107">
        <v>0.75</v>
      </c>
      <c r="AP65" s="46"/>
      <c r="AQ65" s="46">
        <f t="shared" si="254"/>
        <v>0.75</v>
      </c>
      <c r="AR65" s="46"/>
      <c r="AS65" s="46"/>
      <c r="AT65" s="46"/>
      <c r="AU65" s="46"/>
      <c r="AV65" s="46"/>
      <c r="AW65" s="46">
        <f t="shared" si="255"/>
        <v>0</v>
      </c>
      <c r="AX65" s="49">
        <f t="shared" si="256"/>
        <v>0</v>
      </c>
      <c r="AY65" s="49">
        <f t="shared" si="257"/>
        <v>83.9364030797</v>
      </c>
      <c r="AZ65" s="49">
        <f t="shared" si="258"/>
        <v>0</v>
      </c>
      <c r="BA65" s="49">
        <f t="shared" si="259"/>
        <v>2.75</v>
      </c>
      <c r="BB65" s="49">
        <f t="shared" si="260"/>
        <v>0</v>
      </c>
      <c r="BC65" s="49">
        <f t="shared" si="215"/>
        <v>86.6864030797</v>
      </c>
      <c r="BD65" s="46"/>
      <c r="BE65" s="46"/>
      <c r="BF65" s="46"/>
      <c r="BG65" s="46"/>
      <c r="BH65" s="46"/>
      <c r="BI65" s="46">
        <f t="shared" si="216"/>
        <v>0</v>
      </c>
      <c r="BJ65" s="46"/>
      <c r="BK65" s="46"/>
      <c r="BL65" s="46"/>
      <c r="BM65" s="46"/>
      <c r="BN65" s="46"/>
      <c r="BO65" s="46">
        <f t="shared" si="217"/>
        <v>0</v>
      </c>
      <c r="BP65" s="46"/>
      <c r="BQ65" s="46"/>
      <c r="BR65" s="46"/>
      <c r="BS65" s="46"/>
      <c r="BT65" s="46"/>
      <c r="BU65" s="46">
        <f t="shared" si="218"/>
        <v>0</v>
      </c>
      <c r="BV65" s="46"/>
      <c r="BW65" s="46"/>
      <c r="BX65" s="46"/>
      <c r="BY65" s="46"/>
      <c r="BZ65" s="46"/>
      <c r="CA65" s="46">
        <f t="shared" si="219"/>
        <v>0</v>
      </c>
      <c r="CB65" s="46"/>
      <c r="CC65" s="46"/>
      <c r="CD65" s="46"/>
      <c r="CE65" s="46"/>
      <c r="CF65" s="46"/>
      <c r="CG65" s="46">
        <f t="shared" si="220"/>
        <v>0</v>
      </c>
      <c r="CH65" s="46"/>
      <c r="CI65" s="46"/>
      <c r="CJ65" s="46"/>
      <c r="CK65" s="46"/>
      <c r="CL65" s="46"/>
      <c r="CM65" s="46">
        <f t="shared" si="221"/>
        <v>0</v>
      </c>
      <c r="CN65" s="46"/>
      <c r="CO65" s="46"/>
      <c r="CP65" s="46"/>
      <c r="CQ65" s="46"/>
      <c r="CR65" s="46"/>
      <c r="CS65" s="46">
        <f t="shared" si="222"/>
        <v>0</v>
      </c>
      <c r="CT65" s="46"/>
      <c r="CU65" s="46"/>
      <c r="CV65" s="46"/>
      <c r="CW65" s="46"/>
      <c r="CX65" s="46"/>
      <c r="CY65" s="46">
        <f t="shared" si="223"/>
        <v>0</v>
      </c>
      <c r="CZ65" s="46"/>
      <c r="DA65" s="46"/>
      <c r="DB65" s="46"/>
      <c r="DC65" s="46"/>
      <c r="DD65" s="46"/>
      <c r="DE65" s="46">
        <f t="shared" si="224"/>
        <v>0</v>
      </c>
      <c r="DF65" s="46"/>
      <c r="DG65" s="46"/>
      <c r="DH65" s="46"/>
      <c r="DI65" s="70"/>
      <c r="DJ65" s="46"/>
      <c r="DK65" s="46">
        <f t="shared" si="225"/>
        <v>0</v>
      </c>
      <c r="DL65" s="46"/>
      <c r="DM65" s="46"/>
      <c r="DN65" s="46"/>
      <c r="DO65" s="46"/>
      <c r="DP65" s="46"/>
      <c r="DQ65" s="46">
        <f t="shared" si="226"/>
        <v>0</v>
      </c>
      <c r="DR65" s="46"/>
      <c r="DS65" s="46"/>
      <c r="DT65" s="46"/>
      <c r="DU65" s="46"/>
      <c r="DV65" s="46"/>
      <c r="DW65" s="46">
        <f t="shared" si="227"/>
        <v>0</v>
      </c>
      <c r="DX65" s="51">
        <f t="shared" si="261"/>
        <v>0</v>
      </c>
      <c r="DY65" s="51">
        <f t="shared" si="262"/>
        <v>0</v>
      </c>
      <c r="DZ65" s="51">
        <f>SUM(DT65,DN65,DH65,DB65,CV65,CP65,CJ65,CD65,BX65,BR65,BL65,BF65)</f>
        <v>0</v>
      </c>
      <c r="EA65" s="51">
        <f t="shared" si="228"/>
        <v>0</v>
      </c>
      <c r="EB65" s="51">
        <f t="shared" si="229"/>
        <v>0</v>
      </c>
      <c r="EC65" s="51">
        <f t="shared" si="230"/>
        <v>0</v>
      </c>
      <c r="ED65" s="46"/>
      <c r="EE65" s="46"/>
      <c r="EF65" s="46"/>
      <c r="EG65" s="46"/>
      <c r="EH65" s="46"/>
      <c r="EI65" s="46">
        <f t="shared" si="231"/>
        <v>0</v>
      </c>
      <c r="EJ65" s="46"/>
      <c r="EK65" s="46"/>
      <c r="EL65" s="46"/>
      <c r="EM65" s="46"/>
      <c r="EN65" s="46"/>
      <c r="EO65" s="46">
        <f t="shared" si="232"/>
        <v>0</v>
      </c>
      <c r="EP65" s="46"/>
      <c r="EQ65" s="46"/>
      <c r="ER65" s="46"/>
      <c r="ES65" s="46"/>
      <c r="ET65" s="46"/>
      <c r="EU65" s="46">
        <f t="shared" si="233"/>
        <v>0</v>
      </c>
      <c r="EV65" s="46"/>
      <c r="EW65" s="46"/>
      <c r="EX65" s="46"/>
      <c r="EY65" s="46"/>
      <c r="EZ65" s="46"/>
      <c r="FA65" s="46">
        <f t="shared" si="234"/>
        <v>0</v>
      </c>
      <c r="FB65" s="46"/>
      <c r="FC65" s="46"/>
      <c r="FD65" s="46"/>
      <c r="FE65" s="46"/>
      <c r="FF65" s="46"/>
      <c r="FG65" s="46">
        <f t="shared" si="235"/>
        <v>0</v>
      </c>
      <c r="FH65" s="46"/>
      <c r="FI65" s="46"/>
      <c r="FJ65" s="46"/>
      <c r="FK65" s="46"/>
      <c r="FL65" s="46"/>
      <c r="FM65" s="46">
        <f t="shared" si="236"/>
        <v>0</v>
      </c>
      <c r="FN65" s="46"/>
      <c r="FO65" s="46"/>
      <c r="FP65" s="46"/>
      <c r="FQ65" s="46"/>
      <c r="FR65" s="46"/>
      <c r="FS65" s="46">
        <f t="shared" si="237"/>
        <v>0</v>
      </c>
      <c r="FT65" s="46"/>
      <c r="FU65" s="46"/>
      <c r="FV65" s="46"/>
      <c r="FW65" s="46"/>
      <c r="FX65" s="46"/>
      <c r="FY65" s="46">
        <f t="shared" si="238"/>
        <v>0</v>
      </c>
      <c r="FZ65" s="46"/>
      <c r="GA65" s="46"/>
      <c r="GB65" s="46"/>
      <c r="GC65" s="46"/>
      <c r="GD65" s="46"/>
      <c r="GE65" s="46">
        <f t="shared" si="239"/>
        <v>0</v>
      </c>
      <c r="GF65" s="49">
        <f t="shared" ref="GF65:GF79" si="264">SUM(FZ65,FT65,FN65,FH65,FB65,EV65,EP65,EJ65,ED65)</f>
        <v>0</v>
      </c>
      <c r="GG65" s="49">
        <f t="shared" ref="GG65:GG79" si="265">SUM(GA65,FU65,FO65,FI65,FC65,EW65,EQ65,EK65,EE65)</f>
        <v>0</v>
      </c>
      <c r="GH65" s="49">
        <f t="shared" ref="GH65:GH79" si="266">SUM(GB65,FV65,FP65,FJ65,FD65,EX65,ER65,EL65,EF65)</f>
        <v>0</v>
      </c>
      <c r="GI65" s="49">
        <f t="shared" ref="GI65:GI79" si="267">SUM(GC65,FW65,FQ65,FK65,FE65,EY65,ES65,EM65,EG65)</f>
        <v>0</v>
      </c>
      <c r="GJ65" s="49">
        <f t="shared" si="241"/>
        <v>0</v>
      </c>
      <c r="GK65" s="49">
        <f t="shared" si="242"/>
        <v>0</v>
      </c>
      <c r="GL65" s="46"/>
      <c r="GM65" s="49">
        <f t="shared" si="243"/>
        <v>0</v>
      </c>
      <c r="GN65" s="49">
        <f t="shared" si="244"/>
        <v>83.9364030797</v>
      </c>
      <c r="GO65" s="49">
        <f t="shared" si="245"/>
        <v>0</v>
      </c>
      <c r="GP65" s="49">
        <f t="shared" si="263"/>
        <v>2.75</v>
      </c>
      <c r="GQ65" s="49">
        <f t="shared" si="246"/>
        <v>0</v>
      </c>
      <c r="GR65" s="49">
        <f t="shared" si="247"/>
        <v>86.6864030797</v>
      </c>
    </row>
    <row r="66" spans="1:200" s="43" customFormat="1">
      <c r="A66" s="43" t="s">
        <v>164</v>
      </c>
      <c r="B66" s="46"/>
      <c r="C66" s="47"/>
      <c r="D66" s="46"/>
      <c r="E66" s="46"/>
      <c r="F66" s="47"/>
      <c r="G66" s="46">
        <f>SUM(B66:F66)</f>
        <v>0</v>
      </c>
      <c r="H66" s="46"/>
      <c r="I66" s="46"/>
      <c r="J66" s="46"/>
      <c r="K66" s="46"/>
      <c r="L66" s="46"/>
      <c r="M66" s="46">
        <f>SUM(H66:L66)</f>
        <v>0</v>
      </c>
      <c r="N66" s="46"/>
      <c r="O66" s="46"/>
      <c r="P66" s="46"/>
      <c r="Q66" s="46"/>
      <c r="R66" s="46"/>
      <c r="S66" s="46">
        <f>SUM(N66:R66)</f>
        <v>0</v>
      </c>
      <c r="T66" s="46"/>
      <c r="U66" s="46"/>
      <c r="V66" s="46"/>
      <c r="W66" s="46"/>
      <c r="X66" s="46"/>
      <c r="Y66" s="46">
        <f>SUM(T66:X66)</f>
        <v>0</v>
      </c>
      <c r="Z66" s="46"/>
      <c r="AA66" s="46"/>
      <c r="AB66" s="46"/>
      <c r="AC66" s="46"/>
      <c r="AD66" s="46"/>
      <c r="AE66" s="46">
        <f>SUM(Z66:AD66)</f>
        <v>0</v>
      </c>
      <c r="AF66" s="46"/>
      <c r="AG66" s="46"/>
      <c r="AH66" s="46"/>
      <c r="AI66" s="46"/>
      <c r="AJ66" s="46"/>
      <c r="AK66" s="46">
        <f>SUM(AF66:AJ66)</f>
        <v>0</v>
      </c>
      <c r="AL66" s="46"/>
      <c r="AM66" s="46"/>
      <c r="AN66" s="46"/>
      <c r="AO66" s="46"/>
      <c r="AP66" s="46"/>
      <c r="AQ66" s="46">
        <f>SUM(AL66:AP66)</f>
        <v>0</v>
      </c>
      <c r="AR66" s="46"/>
      <c r="AS66" s="46"/>
      <c r="AT66" s="46"/>
      <c r="AU66" s="46"/>
      <c r="AV66" s="46"/>
      <c r="AW66" s="46">
        <f>SUM(AR66:AV66)</f>
        <v>0</v>
      </c>
      <c r="AX66" s="49">
        <f>SUM(AR66, AF66, Z66,T66,N66,H66,B66,AL66)</f>
        <v>0</v>
      </c>
      <c r="AY66" s="49">
        <f>SUM(AS66, AG66, AA66,U66,O66,I66,C66,AM66)</f>
        <v>0</v>
      </c>
      <c r="AZ66" s="49">
        <f>SUM(AT66, AH66, AB66,V66,P66,J66,D66, AN66)</f>
        <v>0</v>
      </c>
      <c r="BA66" s="49">
        <f>SUM(AU66, AI66,AC66,W66,Q66,K66,E66, AO66)</f>
        <v>0</v>
      </c>
      <c r="BB66" s="49">
        <f>SUM(F66,L66,R66,X66,AD66,AJ66,AP66,AV66)</f>
        <v>0</v>
      </c>
      <c r="BC66" s="49">
        <f>SUM(AX66:BB66)</f>
        <v>0</v>
      </c>
      <c r="BD66" s="46"/>
      <c r="BE66" s="46"/>
      <c r="BF66" s="46"/>
      <c r="BG66" s="46"/>
      <c r="BH66" s="46"/>
      <c r="BI66" s="46">
        <f>SUM(BD66:BH66)</f>
        <v>0</v>
      </c>
      <c r="BJ66" s="46"/>
      <c r="BK66" s="46"/>
      <c r="BL66" s="46"/>
      <c r="BM66" s="46"/>
      <c r="BN66" s="46"/>
      <c r="BO66" s="46">
        <f>SUM(BJ66:BN66)</f>
        <v>0</v>
      </c>
      <c r="BP66" s="46"/>
      <c r="BQ66" s="46"/>
      <c r="BR66" s="46"/>
      <c r="BS66" s="46"/>
      <c r="BT66" s="46"/>
      <c r="BU66" s="46">
        <f>SUM(BP66:BT66)</f>
        <v>0</v>
      </c>
      <c r="BV66" s="46"/>
      <c r="BW66" s="46"/>
      <c r="BX66" s="46"/>
      <c r="BY66" s="46"/>
      <c r="BZ66" s="46"/>
      <c r="CA66" s="46">
        <f>SUM(BV66:BZ66)</f>
        <v>0</v>
      </c>
      <c r="CB66" s="46"/>
      <c r="CC66" s="46"/>
      <c r="CD66" s="46"/>
      <c r="CE66" s="46"/>
      <c r="CF66" s="46"/>
      <c r="CG66" s="46">
        <f>SUM(CB66:CF66)</f>
        <v>0</v>
      </c>
      <c r="CH66" s="46"/>
      <c r="CI66" s="46"/>
      <c r="CJ66" s="46"/>
      <c r="CK66" s="46"/>
      <c r="CL66" s="46"/>
      <c r="CM66" s="46">
        <f>SUM(CH66:CL66)</f>
        <v>0</v>
      </c>
      <c r="CN66" s="46"/>
      <c r="CO66" s="46"/>
      <c r="CP66" s="46"/>
      <c r="CQ66" s="46"/>
      <c r="CR66" s="46"/>
      <c r="CS66" s="46">
        <f>SUM(CN66:CR66)</f>
        <v>0</v>
      </c>
      <c r="CT66" s="46"/>
      <c r="CU66" s="46"/>
      <c r="CV66" s="46"/>
      <c r="CW66" s="46"/>
      <c r="CX66" s="46"/>
      <c r="CY66" s="46">
        <f>SUM(CT66:CX66)</f>
        <v>0</v>
      </c>
      <c r="CZ66" s="46"/>
      <c r="DA66" s="46"/>
      <c r="DB66" s="46"/>
      <c r="DC66" s="46"/>
      <c r="DD66" s="46"/>
      <c r="DE66" s="46">
        <f>SUM(CZ66:DD66)</f>
        <v>0</v>
      </c>
      <c r="DF66" s="46"/>
      <c r="DG66" s="46"/>
      <c r="DH66" s="46"/>
      <c r="DI66" s="46"/>
      <c r="DJ66" s="46"/>
      <c r="DK66" s="46">
        <f>SUM(DF66:DJ66)</f>
        <v>0</v>
      </c>
      <c r="DL66" s="46"/>
      <c r="DM66" s="46"/>
      <c r="DN66" s="46"/>
      <c r="DO66" s="46"/>
      <c r="DP66" s="46"/>
      <c r="DQ66" s="46">
        <f>SUM(DL66:DP66)</f>
        <v>0</v>
      </c>
      <c r="DR66" s="46"/>
      <c r="DS66" s="46"/>
      <c r="DT66" s="46"/>
      <c r="DU66" s="46"/>
      <c r="DV66" s="46"/>
      <c r="DW66" s="46">
        <f>SUM(DR66:DV66)</f>
        <v>0</v>
      </c>
      <c r="DX66" s="51">
        <f>SUM(DR66,DL66,DF66,CZ66,CT66,CN66,CH66,CB66,BV66,BP66,BJ66,BD66)</f>
        <v>0</v>
      </c>
      <c r="DY66" s="51">
        <f>SUM(DS66,DM66,DG66,DA66,CU66,CO66,CI66,CC66,BW66,BQ66,BK66,BE66)</f>
        <v>0</v>
      </c>
      <c r="DZ66" s="51">
        <f>SUM(DT66,DN66,DH66,DB66,CV66,CP66,CJ66,CD66,BX66,BR66,BL66,BF66)</f>
        <v>0</v>
      </c>
      <c r="EA66" s="51">
        <f>SUM(DU66,DO66,DI66,DC66,CW66,CQ66,CK66,CE66,BY66,BS66,BM66,BG66)</f>
        <v>0</v>
      </c>
      <c r="EB66" s="51">
        <f>SUM(BH66,BN66,BT66,BZ66,CF66,CL66,CR66,CX66,DD66,DJ66,DP66,DV66)</f>
        <v>0</v>
      </c>
      <c r="EC66" s="51">
        <f>SUM(DX66:EB66)</f>
        <v>0</v>
      </c>
      <c r="ED66" s="46"/>
      <c r="EE66" s="46"/>
      <c r="EF66" s="46"/>
      <c r="EG66" s="46"/>
      <c r="EH66" s="46"/>
      <c r="EI66" s="46">
        <f>SUM(ED66:EH66)</f>
        <v>0</v>
      </c>
      <c r="EJ66" s="46"/>
      <c r="EK66" s="70"/>
      <c r="EL66" s="70"/>
      <c r="EM66" s="46"/>
      <c r="EN66" s="46"/>
      <c r="EO66" s="46">
        <f>SUM(EJ66:EN66)</f>
        <v>0</v>
      </c>
      <c r="EP66" s="46"/>
      <c r="EQ66" s="46"/>
      <c r="ER66" s="46"/>
      <c r="ES66" s="46"/>
      <c r="ET66" s="46"/>
      <c r="EU66" s="46">
        <f>SUM(EP66:ET66)</f>
        <v>0</v>
      </c>
      <c r="EV66" s="46"/>
      <c r="EW66" s="46"/>
      <c r="EX66" s="46"/>
      <c r="EY66" s="46"/>
      <c r="EZ66" s="46"/>
      <c r="FA66" s="46">
        <f>SUM(EV66:EZ66)</f>
        <v>0</v>
      </c>
      <c r="FB66" s="46"/>
      <c r="FC66" s="46"/>
      <c r="FD66" s="46"/>
      <c r="FE66" s="46"/>
      <c r="FF66" s="46"/>
      <c r="FG66" s="46">
        <f>SUM(FB66:FF66)</f>
        <v>0</v>
      </c>
      <c r="FH66" s="46"/>
      <c r="FI66" s="46"/>
      <c r="FJ66" s="46"/>
      <c r="FK66" s="46"/>
      <c r="FL66" s="46"/>
      <c r="FM66" s="46">
        <f>SUM(FH66:FL66)</f>
        <v>0</v>
      </c>
      <c r="FN66" s="46"/>
      <c r="FO66" s="46"/>
      <c r="FP66" s="46"/>
      <c r="FQ66" s="46"/>
      <c r="FR66" s="46"/>
      <c r="FS66" s="46">
        <f>SUM(FN66:FR66)</f>
        <v>0</v>
      </c>
      <c r="FT66" s="46"/>
      <c r="FU66" s="46"/>
      <c r="FV66" s="46"/>
      <c r="FW66" s="46"/>
      <c r="FX66" s="46"/>
      <c r="FY66" s="46">
        <f>SUM(FT66:FX66)</f>
        <v>0</v>
      </c>
      <c r="FZ66" s="46"/>
      <c r="GA66" s="46"/>
      <c r="GB66" s="46"/>
      <c r="GC66" s="46"/>
      <c r="GD66" s="46"/>
      <c r="GE66" s="46">
        <f>SUM(FZ66:GD66)</f>
        <v>0</v>
      </c>
      <c r="GF66" s="49">
        <f>SUM(FZ66,FT66,FN66,FH66,FB66,EV66,EP66,EJ66,ED66)</f>
        <v>0</v>
      </c>
      <c r="GG66" s="49">
        <f>SUM(GA66,FU66,FO66,FI66,FC66,EW66,EQ66,EK66,EE66)</f>
        <v>0</v>
      </c>
      <c r="GH66" s="49">
        <f>SUM(GB66,FV66,FP66,FJ66,FD66,EX66,ER66,EL66,EF66)</f>
        <v>0</v>
      </c>
      <c r="GI66" s="49">
        <f>SUM(GC66,FW66,FQ66,FK66,FE66,EY66,ES66,EM66,EG66)</f>
        <v>0</v>
      </c>
      <c r="GJ66" s="49">
        <f>SUM(EH66,EN66,ET66,EZ66,FF66,FL66,FR66,FX66,GD66)</f>
        <v>0</v>
      </c>
      <c r="GK66" s="49">
        <f>SUM(GF66:GJ66)</f>
        <v>0</v>
      </c>
      <c r="GL66" s="46"/>
      <c r="GM66" s="49">
        <f t="shared" ref="GM66:GR66" si="268">SUM(GF66,DX66,AX66)</f>
        <v>0</v>
      </c>
      <c r="GN66" s="49">
        <f t="shared" si="268"/>
        <v>0</v>
      </c>
      <c r="GO66" s="49">
        <f t="shared" si="268"/>
        <v>0</v>
      </c>
      <c r="GP66" s="49">
        <f t="shared" si="268"/>
        <v>0</v>
      </c>
      <c r="GQ66" s="49">
        <f t="shared" si="268"/>
        <v>0</v>
      </c>
      <c r="GR66" s="49">
        <f t="shared" si="268"/>
        <v>0</v>
      </c>
    </row>
    <row r="67" spans="1:200" s="43" customFormat="1">
      <c r="A67" s="43" t="s">
        <v>151</v>
      </c>
      <c r="B67" s="46"/>
      <c r="C67" s="47"/>
      <c r="D67" s="46"/>
      <c r="E67" s="47"/>
      <c r="F67" s="46"/>
      <c r="G67" s="46">
        <f>SUM(B67:F67)</f>
        <v>0</v>
      </c>
      <c r="H67" s="46"/>
      <c r="I67" s="46"/>
      <c r="J67" s="46"/>
      <c r="K67" s="46"/>
      <c r="L67" s="46"/>
      <c r="M67" s="46">
        <f>SUM(H67:L67)</f>
        <v>0</v>
      </c>
      <c r="N67" s="46"/>
      <c r="O67" s="46"/>
      <c r="P67" s="47"/>
      <c r="Q67" s="47"/>
      <c r="R67" s="46"/>
      <c r="S67" s="46">
        <f>SUM(N67:R67)</f>
        <v>0</v>
      </c>
      <c r="T67" s="46"/>
      <c r="U67" s="46"/>
      <c r="V67" s="46"/>
      <c r="W67" s="46"/>
      <c r="X67" s="46"/>
      <c r="Y67" s="46">
        <f>SUM(T67:X67)</f>
        <v>0</v>
      </c>
      <c r="Z67" s="46"/>
      <c r="AA67" s="46"/>
      <c r="AB67" s="46"/>
      <c r="AC67" s="46"/>
      <c r="AD67" s="46"/>
      <c r="AE67" s="46">
        <f>SUM(Z67:AD67)</f>
        <v>0</v>
      </c>
      <c r="AF67" s="46"/>
      <c r="AG67" s="46"/>
      <c r="AH67" s="46"/>
      <c r="AI67" s="46"/>
      <c r="AJ67" s="46"/>
      <c r="AK67" s="46">
        <f>SUM(AF67:AJ67)</f>
        <v>0</v>
      </c>
      <c r="AL67" s="46"/>
      <c r="AM67" s="47"/>
      <c r="AN67" s="46"/>
      <c r="AO67" s="46"/>
      <c r="AP67" s="46"/>
      <c r="AQ67" s="46">
        <f t="shared" si="254"/>
        <v>0</v>
      </c>
      <c r="AR67" s="46"/>
      <c r="AS67" s="46"/>
      <c r="AT67" s="46"/>
      <c r="AU67" s="46"/>
      <c r="AV67" s="46"/>
      <c r="AW67" s="46">
        <f>SUM(AR67:AV67)</f>
        <v>0</v>
      </c>
      <c r="AX67" s="49">
        <f t="shared" si="256"/>
        <v>0</v>
      </c>
      <c r="AY67" s="49">
        <f t="shared" si="257"/>
        <v>0</v>
      </c>
      <c r="AZ67" s="49">
        <f t="shared" si="258"/>
        <v>0</v>
      </c>
      <c r="BA67" s="49">
        <f t="shared" si="259"/>
        <v>0</v>
      </c>
      <c r="BB67" s="49">
        <f>SUM(F67,L67,R67,X67,AD67,AJ67,AP67,AV67)</f>
        <v>0</v>
      </c>
      <c r="BC67" s="49">
        <f>SUM(AX67:BB67)</f>
        <v>0</v>
      </c>
      <c r="BD67" s="46"/>
      <c r="BE67" s="46"/>
      <c r="BF67" s="46"/>
      <c r="BG67" s="46"/>
      <c r="BH67" s="46"/>
      <c r="BI67" s="46">
        <f>SUM(BD67:BH67)</f>
        <v>0</v>
      </c>
      <c r="BJ67" s="46"/>
      <c r="BK67" s="46"/>
      <c r="BL67" s="46"/>
      <c r="BM67" s="46"/>
      <c r="BN67" s="46"/>
      <c r="BO67" s="46">
        <f>SUM(BJ67:BN67)</f>
        <v>0</v>
      </c>
      <c r="BP67" s="46"/>
      <c r="BQ67" s="46"/>
      <c r="BR67" s="46"/>
      <c r="BS67" s="46"/>
      <c r="BT67" s="46"/>
      <c r="BU67" s="46">
        <f>SUM(BP67:BT67)</f>
        <v>0</v>
      </c>
      <c r="BV67" s="46"/>
      <c r="BW67" s="46"/>
      <c r="BX67" s="46"/>
      <c r="BY67" s="46"/>
      <c r="BZ67" s="46"/>
      <c r="CA67" s="46">
        <f>SUM(BV67:BZ67)</f>
        <v>0</v>
      </c>
      <c r="CB67" s="46"/>
      <c r="CC67" s="46"/>
      <c r="CD67" s="46"/>
      <c r="CE67" s="46"/>
      <c r="CF67" s="46"/>
      <c r="CG67" s="46">
        <f>SUM(CB67:CF67)</f>
        <v>0</v>
      </c>
      <c r="CH67" s="46"/>
      <c r="CI67" s="46"/>
      <c r="CJ67" s="46"/>
      <c r="CK67" s="46"/>
      <c r="CL67" s="46"/>
      <c r="CM67" s="46">
        <f>SUM(CH67:CL67)</f>
        <v>0</v>
      </c>
      <c r="CN67" s="46"/>
      <c r="CO67" s="46"/>
      <c r="CP67" s="46"/>
      <c r="CQ67" s="46"/>
      <c r="CR67" s="46"/>
      <c r="CS67" s="46">
        <f>SUM(CN67:CR67)</f>
        <v>0</v>
      </c>
      <c r="CT67" s="46"/>
      <c r="CU67" s="46"/>
      <c r="CV67" s="46"/>
      <c r="CW67" s="46"/>
      <c r="CX67" s="46"/>
      <c r="CY67" s="46">
        <f>SUM(CT67:CX67)</f>
        <v>0</v>
      </c>
      <c r="CZ67" s="46"/>
      <c r="DA67" s="46"/>
      <c r="DB67" s="46"/>
      <c r="DC67" s="46"/>
      <c r="DD67" s="46"/>
      <c r="DE67" s="46">
        <f>SUM(CZ67:DD67)</f>
        <v>0</v>
      </c>
      <c r="DF67" s="46"/>
      <c r="DG67" s="46"/>
      <c r="DH67" s="46"/>
      <c r="DI67" s="46"/>
      <c r="DJ67" s="46"/>
      <c r="DK67" s="46">
        <f>SUM(DF67:DJ67)</f>
        <v>0</v>
      </c>
      <c r="DL67" s="46"/>
      <c r="DM67" s="46"/>
      <c r="DN67" s="46"/>
      <c r="DO67" s="46"/>
      <c r="DP67" s="46"/>
      <c r="DQ67" s="46">
        <f>SUM(DL67:DP67)</f>
        <v>0</v>
      </c>
      <c r="DR67" s="46"/>
      <c r="DS67" s="46"/>
      <c r="DT67" s="46"/>
      <c r="DU67" s="46"/>
      <c r="DV67" s="46"/>
      <c r="DW67" s="46">
        <f>SUM(DR67:DV67)</f>
        <v>0</v>
      </c>
      <c r="DX67" s="51">
        <f t="shared" ref="DX67:EA68" si="269">SUM(DR67,DL67,DF67,CZ67,CT67,CN67,CH67,CB67,BV67,BP67,BJ67,BD67)</f>
        <v>0</v>
      </c>
      <c r="DY67" s="51">
        <f t="shared" si="269"/>
        <v>0</v>
      </c>
      <c r="DZ67" s="51">
        <f t="shared" si="269"/>
        <v>0</v>
      </c>
      <c r="EA67" s="51">
        <f t="shared" si="269"/>
        <v>0</v>
      </c>
      <c r="EB67" s="51">
        <f>SUM(BH67,BN67,BT67,BZ67,CF67,CL67,CR67,CX67,DD67,DJ67,DP67,DV67)</f>
        <v>0</v>
      </c>
      <c r="EC67" s="51">
        <f>SUM(DX67:EB67)</f>
        <v>0</v>
      </c>
      <c r="ED67" s="46"/>
      <c r="EE67" s="46"/>
      <c r="EF67" s="46"/>
      <c r="EG67" s="46"/>
      <c r="EH67" s="46"/>
      <c r="EI67" s="46">
        <f>SUM(ED67:EH67)</f>
        <v>0</v>
      </c>
      <c r="EJ67" s="46"/>
      <c r="EK67" s="46"/>
      <c r="EL67" s="46"/>
      <c r="EM67" s="46"/>
      <c r="EN67" s="46"/>
      <c r="EO67" s="46">
        <f>SUM(EJ67:EN67)</f>
        <v>0</v>
      </c>
      <c r="EP67" s="46"/>
      <c r="EQ67" s="46"/>
      <c r="ER67" s="46"/>
      <c r="ES67" s="46"/>
      <c r="ET67" s="46"/>
      <c r="EU67" s="46">
        <f>SUM(EP67:ET67)</f>
        <v>0</v>
      </c>
      <c r="EV67" s="46"/>
      <c r="EW67" s="46"/>
      <c r="EX67" s="46"/>
      <c r="EY67" s="46"/>
      <c r="EZ67" s="46"/>
      <c r="FA67" s="46">
        <f>SUM(EV67:EZ67)</f>
        <v>0</v>
      </c>
      <c r="FB67" s="46"/>
      <c r="FC67" s="46"/>
      <c r="FD67" s="46"/>
      <c r="FE67" s="46"/>
      <c r="FF67" s="46"/>
      <c r="FG67" s="46">
        <f>SUM(FB67:FF67)</f>
        <v>0</v>
      </c>
      <c r="FH67" s="46"/>
      <c r="FI67" s="46"/>
      <c r="FJ67" s="46"/>
      <c r="FK67" s="46"/>
      <c r="FL67" s="46"/>
      <c r="FM67" s="46">
        <f>SUM(FH67:FL67)</f>
        <v>0</v>
      </c>
      <c r="FN67" s="46"/>
      <c r="FO67" s="46"/>
      <c r="FP67" s="46"/>
      <c r="FQ67" s="46"/>
      <c r="FR67" s="46"/>
      <c r="FS67" s="46">
        <f>SUM(FN67:FR67)</f>
        <v>0</v>
      </c>
      <c r="FT67" s="46"/>
      <c r="FU67" s="46"/>
      <c r="FV67" s="46"/>
      <c r="FW67" s="46"/>
      <c r="FX67" s="46"/>
      <c r="FY67" s="46">
        <f>SUM(FT67:FX67)</f>
        <v>0</v>
      </c>
      <c r="FZ67" s="46"/>
      <c r="GA67" s="46"/>
      <c r="GB67" s="46"/>
      <c r="GC67" s="46"/>
      <c r="GD67" s="46"/>
      <c r="GE67" s="46">
        <f>SUM(FZ67:GD67)</f>
        <v>0</v>
      </c>
      <c r="GF67" s="49">
        <f t="shared" ref="GF67:GI68" si="270">SUM(FZ67,FT67,FN67,FH67,FB67,EV67,EP67,EJ67,ED67)</f>
        <v>0</v>
      </c>
      <c r="GG67" s="49">
        <f t="shared" si="270"/>
        <v>0</v>
      </c>
      <c r="GH67" s="49">
        <f t="shared" si="270"/>
        <v>0</v>
      </c>
      <c r="GI67" s="49">
        <f t="shared" si="270"/>
        <v>0</v>
      </c>
      <c r="GJ67" s="49">
        <f>SUM(EH67,EN67,ET67,EZ67,FF67,FL67,FR67,FX67,GD67)</f>
        <v>0</v>
      </c>
      <c r="GK67" s="49">
        <f>SUM(GF67:GJ67)</f>
        <v>0</v>
      </c>
      <c r="GL67" s="46"/>
      <c r="GM67" s="49">
        <f t="shared" ref="GM67:GR68" si="271">SUM(GF67,DX67,AX67)</f>
        <v>0</v>
      </c>
      <c r="GN67" s="49">
        <f t="shared" si="271"/>
        <v>0</v>
      </c>
      <c r="GO67" s="49">
        <f t="shared" si="271"/>
        <v>0</v>
      </c>
      <c r="GP67" s="49">
        <f t="shared" si="271"/>
        <v>0</v>
      </c>
      <c r="GQ67" s="49">
        <f t="shared" si="271"/>
        <v>0</v>
      </c>
      <c r="GR67" s="49">
        <f t="shared" si="271"/>
        <v>0</v>
      </c>
    </row>
    <row r="68" spans="1:200" s="43" customFormat="1">
      <c r="A68" s="43" t="s">
        <v>152</v>
      </c>
      <c r="B68" s="44"/>
      <c r="C68" s="86">
        <v>185.14676648669999</v>
      </c>
      <c r="D68" s="87">
        <v>979.29672697112005</v>
      </c>
      <c r="E68" s="88">
        <v>10.11969523424</v>
      </c>
      <c r="F68" s="46"/>
      <c r="G68" s="46">
        <f>SUM(B68:F68)</f>
        <v>1174.5631886920601</v>
      </c>
      <c r="H68" s="46"/>
      <c r="I68" s="46"/>
      <c r="J68" s="46"/>
      <c r="K68" s="133">
        <v>0.75</v>
      </c>
      <c r="L68" s="46"/>
      <c r="M68" s="46">
        <f>SUM(H68:L68)</f>
        <v>0.75</v>
      </c>
      <c r="N68" s="46"/>
      <c r="O68" s="192">
        <v>899.47011208950005</v>
      </c>
      <c r="P68" s="193">
        <v>6.4875686549221001</v>
      </c>
      <c r="Q68" s="194">
        <v>6</v>
      </c>
      <c r="R68" s="46"/>
      <c r="S68" s="46">
        <f>SUM(N68:R68)</f>
        <v>911.95768074442219</v>
      </c>
      <c r="T68" s="46"/>
      <c r="U68" s="46"/>
      <c r="V68" s="46"/>
      <c r="W68" s="46"/>
      <c r="X68" s="46"/>
      <c r="Y68" s="46">
        <f>SUM(T68:X68)</f>
        <v>0</v>
      </c>
      <c r="Z68" s="46"/>
      <c r="AA68" s="70"/>
      <c r="AB68" s="70"/>
      <c r="AC68" s="205">
        <v>0.5</v>
      </c>
      <c r="AD68" s="46"/>
      <c r="AE68" s="46">
        <f>SUM(Z68:AD68)</f>
        <v>0.5</v>
      </c>
      <c r="AF68" s="46"/>
      <c r="AG68" s="172">
        <v>83.9364030797</v>
      </c>
      <c r="AH68" s="46"/>
      <c r="AI68" s="173">
        <v>5</v>
      </c>
      <c r="AJ68" s="46"/>
      <c r="AK68" s="46">
        <f>SUM(AF68:AJ68)</f>
        <v>88.9364030797</v>
      </c>
      <c r="AL68" s="46"/>
      <c r="AM68" s="108">
        <v>72.075798925100003</v>
      </c>
      <c r="AN68" s="46"/>
      <c r="AO68" s="109">
        <v>2</v>
      </c>
      <c r="AP68" s="46"/>
      <c r="AQ68" s="46">
        <f t="shared" si="254"/>
        <v>74.075798925100003</v>
      </c>
      <c r="AR68" s="46"/>
      <c r="AS68" s="46"/>
      <c r="AT68" s="46"/>
      <c r="AU68" s="46"/>
      <c r="AV68" s="46"/>
      <c r="AW68" s="46">
        <f>SUM(AR68:AV68)</f>
        <v>0</v>
      </c>
      <c r="AX68" s="49">
        <f t="shared" si="256"/>
        <v>0</v>
      </c>
      <c r="AY68" s="49">
        <f t="shared" si="257"/>
        <v>1240.6290805809999</v>
      </c>
      <c r="AZ68" s="49">
        <f t="shared" si="258"/>
        <v>985.78429562604219</v>
      </c>
      <c r="BA68" s="49">
        <f t="shared" si="259"/>
        <v>24.369695234239998</v>
      </c>
      <c r="BB68" s="49">
        <f>SUM(F68,L68,R68,X68,AD68,AJ68,AP68,AV68)</f>
        <v>0</v>
      </c>
      <c r="BC68" s="49">
        <f>SUM(AX68:BB68)</f>
        <v>2250.7830714412821</v>
      </c>
      <c r="BD68" s="46"/>
      <c r="BE68" s="46"/>
      <c r="BF68" s="46"/>
      <c r="BG68" s="46"/>
      <c r="BH68" s="46"/>
      <c r="BI68" s="46">
        <f>SUM(BD68:BH68)</f>
        <v>0</v>
      </c>
      <c r="BJ68" s="46"/>
      <c r="BK68" s="46"/>
      <c r="BL68" s="46"/>
      <c r="BM68" s="46"/>
      <c r="BN68" s="46"/>
      <c r="BO68" s="46">
        <f>SUM(BJ68:BN68)</f>
        <v>0</v>
      </c>
      <c r="BP68" s="46"/>
      <c r="BQ68" s="46"/>
      <c r="BR68" s="46"/>
      <c r="BS68" s="46"/>
      <c r="BT68" s="46"/>
      <c r="BU68" s="46">
        <f>SUM(BP68:BT68)</f>
        <v>0</v>
      </c>
      <c r="BV68" s="46"/>
      <c r="BW68" s="46"/>
      <c r="BX68" s="46"/>
      <c r="BY68" s="46"/>
      <c r="BZ68" s="46"/>
      <c r="CA68" s="46">
        <f>SUM(BV68:BZ68)</f>
        <v>0</v>
      </c>
      <c r="CB68" s="46"/>
      <c r="CC68" s="46"/>
      <c r="CD68" s="46"/>
      <c r="CE68" s="46"/>
      <c r="CF68" s="46"/>
      <c r="CG68" s="46">
        <f>SUM(CB68:CF68)</f>
        <v>0</v>
      </c>
      <c r="CH68" s="46"/>
      <c r="CI68" s="46"/>
      <c r="CJ68" s="46"/>
      <c r="CK68" s="46"/>
      <c r="CL68" s="46"/>
      <c r="CM68" s="46">
        <f>SUM(CH68:CL68)</f>
        <v>0</v>
      </c>
      <c r="CN68" s="46"/>
      <c r="CO68" s="46"/>
      <c r="CP68" s="46"/>
      <c r="CQ68" s="46"/>
      <c r="CR68" s="46"/>
      <c r="CS68" s="46">
        <f>SUM(CN68:CR68)</f>
        <v>0</v>
      </c>
      <c r="CT68" s="46"/>
      <c r="CU68" s="46"/>
      <c r="CV68" s="46"/>
      <c r="CW68" s="46"/>
      <c r="CX68" s="46"/>
      <c r="CY68" s="46">
        <f>SUM(CT68:CX68)</f>
        <v>0</v>
      </c>
      <c r="CZ68" s="46"/>
      <c r="DA68" s="46"/>
      <c r="DB68" s="46"/>
      <c r="DC68" s="46"/>
      <c r="DD68" s="46"/>
      <c r="DE68" s="46">
        <f>SUM(CZ68:DD68)</f>
        <v>0</v>
      </c>
      <c r="DF68" s="46"/>
      <c r="DG68" s="46"/>
      <c r="DH68" s="46"/>
      <c r="DI68" s="46"/>
      <c r="DJ68" s="46"/>
      <c r="DK68" s="46">
        <f>SUM(DF68:DJ68)</f>
        <v>0</v>
      </c>
      <c r="DL68" s="46"/>
      <c r="DM68" s="46"/>
      <c r="DN68" s="46"/>
      <c r="DO68" s="46"/>
      <c r="DP68" s="46"/>
      <c r="DQ68" s="46">
        <f>SUM(DL68:DP68)</f>
        <v>0</v>
      </c>
      <c r="DR68" s="46"/>
      <c r="DS68" s="46"/>
      <c r="DT68" s="46"/>
      <c r="DU68" s="46"/>
      <c r="DV68" s="46"/>
      <c r="DW68" s="46">
        <f>SUM(DR68:DV68)</f>
        <v>0</v>
      </c>
      <c r="DX68" s="51">
        <f t="shared" si="269"/>
        <v>0</v>
      </c>
      <c r="DY68" s="51">
        <f t="shared" si="269"/>
        <v>0</v>
      </c>
      <c r="DZ68" s="51">
        <f t="shared" si="269"/>
        <v>0</v>
      </c>
      <c r="EA68" s="51">
        <f t="shared" si="269"/>
        <v>0</v>
      </c>
      <c r="EB68" s="51">
        <f>SUM(BH68,BN68,BT68,BZ68,CF68,CL68,CR68,CX68,DD68,DJ68,DP68,DV68)</f>
        <v>0</v>
      </c>
      <c r="EC68" s="51">
        <f>SUM(DX68:EB68)</f>
        <v>0</v>
      </c>
      <c r="ED68" s="46"/>
      <c r="EE68" s="46"/>
      <c r="EF68" s="46"/>
      <c r="EG68" s="46"/>
      <c r="EH68" s="46"/>
      <c r="EI68" s="46">
        <f>SUM(ED68:EH68)</f>
        <v>0</v>
      </c>
      <c r="EJ68" s="46"/>
      <c r="EK68" s="46"/>
      <c r="EL68" s="46"/>
      <c r="EM68" s="46"/>
      <c r="EN68" s="46"/>
      <c r="EO68" s="46">
        <f>SUM(EJ68:EN68)</f>
        <v>0</v>
      </c>
      <c r="EP68" s="46"/>
      <c r="EQ68" s="46"/>
      <c r="ER68" s="46"/>
      <c r="ES68" s="46"/>
      <c r="ET68" s="46"/>
      <c r="EU68" s="46">
        <f>SUM(EP68:ET68)</f>
        <v>0</v>
      </c>
      <c r="EV68" s="46"/>
      <c r="EW68" s="46"/>
      <c r="EX68" s="46"/>
      <c r="EY68" s="46"/>
      <c r="EZ68" s="46"/>
      <c r="FA68" s="46">
        <f>SUM(EV68:EZ68)</f>
        <v>0</v>
      </c>
      <c r="FB68" s="46"/>
      <c r="FC68" s="46"/>
      <c r="FD68" s="46"/>
      <c r="FE68" s="46"/>
      <c r="FF68" s="46"/>
      <c r="FG68" s="46">
        <f>SUM(FB68:FF68)</f>
        <v>0</v>
      </c>
      <c r="FH68" s="46"/>
      <c r="FI68" s="46"/>
      <c r="FJ68" s="46"/>
      <c r="FK68" s="46"/>
      <c r="FL68" s="46"/>
      <c r="FM68" s="46">
        <f>SUM(FH68:FL68)</f>
        <v>0</v>
      </c>
      <c r="FN68" s="46"/>
      <c r="FO68" s="46"/>
      <c r="FP68" s="46"/>
      <c r="FQ68" s="46"/>
      <c r="FR68" s="46"/>
      <c r="FS68" s="46">
        <f>SUM(FN68:FR68)</f>
        <v>0</v>
      </c>
      <c r="FT68" s="46"/>
      <c r="FU68" s="46"/>
      <c r="FV68" s="46"/>
      <c r="FW68" s="46"/>
      <c r="FX68" s="46"/>
      <c r="FY68" s="46">
        <f>SUM(FT68:FX68)</f>
        <v>0</v>
      </c>
      <c r="FZ68" s="46"/>
      <c r="GA68" s="46"/>
      <c r="GB68" s="46"/>
      <c r="GC68" s="46"/>
      <c r="GD68" s="46"/>
      <c r="GE68" s="46">
        <f>SUM(FZ68:GD68)</f>
        <v>0</v>
      </c>
      <c r="GF68" s="49">
        <f t="shared" si="270"/>
        <v>0</v>
      </c>
      <c r="GG68" s="49">
        <f t="shared" si="270"/>
        <v>0</v>
      </c>
      <c r="GH68" s="49">
        <f t="shared" si="270"/>
        <v>0</v>
      </c>
      <c r="GI68" s="49">
        <f t="shared" si="270"/>
        <v>0</v>
      </c>
      <c r="GJ68" s="49">
        <f>SUM(EH68,EN68,ET68,EZ68,FF68,FL68,FR68,FX68,GD68)</f>
        <v>0</v>
      </c>
      <c r="GK68" s="49">
        <f>SUM(GF68:GJ68)</f>
        <v>0</v>
      </c>
      <c r="GL68" s="46"/>
      <c r="GM68" s="49">
        <f t="shared" si="271"/>
        <v>0</v>
      </c>
      <c r="GN68" s="49">
        <f t="shared" si="271"/>
        <v>1240.6290805809999</v>
      </c>
      <c r="GO68" s="49">
        <f t="shared" si="271"/>
        <v>985.78429562604219</v>
      </c>
      <c r="GP68" s="49">
        <f t="shared" si="271"/>
        <v>24.369695234239998</v>
      </c>
      <c r="GQ68" s="49">
        <f t="shared" si="271"/>
        <v>0</v>
      </c>
      <c r="GR68" s="49">
        <f t="shared" si="271"/>
        <v>2250.7830714412821</v>
      </c>
    </row>
    <row r="69" spans="1:200" s="43" customFormat="1">
      <c r="A69" s="43" t="s">
        <v>63</v>
      </c>
      <c r="B69" s="46"/>
      <c r="C69" s="46"/>
      <c r="D69" s="46"/>
      <c r="E69" s="46"/>
      <c r="F69" s="46"/>
      <c r="G69" s="46">
        <f t="shared" si="248"/>
        <v>0</v>
      </c>
      <c r="H69" s="46"/>
      <c r="I69" s="46"/>
      <c r="J69" s="46"/>
      <c r="K69" s="46"/>
      <c r="L69" s="46"/>
      <c r="M69" s="46">
        <f t="shared" si="249"/>
        <v>0</v>
      </c>
      <c r="N69" s="46"/>
      <c r="O69" s="46"/>
      <c r="P69" s="46"/>
      <c r="Q69" s="46"/>
      <c r="R69" s="46"/>
      <c r="S69" s="46">
        <f t="shared" si="250"/>
        <v>0</v>
      </c>
      <c r="T69" s="46"/>
      <c r="U69" s="46"/>
      <c r="V69" s="46"/>
      <c r="W69" s="46"/>
      <c r="X69" s="46"/>
      <c r="Y69" s="46">
        <f t="shared" si="251"/>
        <v>0</v>
      </c>
      <c r="Z69" s="46"/>
      <c r="AA69" s="46"/>
      <c r="AB69" s="46"/>
      <c r="AC69" s="46"/>
      <c r="AD69" s="46"/>
      <c r="AE69" s="46">
        <f t="shared" si="252"/>
        <v>0</v>
      </c>
      <c r="AF69" s="46"/>
      <c r="AG69" s="46"/>
      <c r="AH69" s="46"/>
      <c r="AI69" s="46"/>
      <c r="AJ69" s="46"/>
      <c r="AK69" s="46">
        <f t="shared" si="253"/>
        <v>0</v>
      </c>
      <c r="AL69" s="46"/>
      <c r="AM69" s="46"/>
      <c r="AN69" s="46"/>
      <c r="AO69" s="46"/>
      <c r="AP69" s="46"/>
      <c r="AQ69" s="46">
        <f t="shared" si="254"/>
        <v>0</v>
      </c>
      <c r="AR69" s="46"/>
      <c r="AS69" s="46"/>
      <c r="AT69" s="46"/>
      <c r="AU69" s="46"/>
      <c r="AV69" s="46"/>
      <c r="AW69" s="46">
        <f t="shared" si="255"/>
        <v>0</v>
      </c>
      <c r="AX69" s="49">
        <f t="shared" si="256"/>
        <v>0</v>
      </c>
      <c r="AY69" s="49">
        <f t="shared" si="257"/>
        <v>0</v>
      </c>
      <c r="AZ69" s="49">
        <f t="shared" si="258"/>
        <v>0</v>
      </c>
      <c r="BA69" s="49">
        <f t="shared" si="259"/>
        <v>0</v>
      </c>
      <c r="BB69" s="49">
        <f t="shared" si="260"/>
        <v>0</v>
      </c>
      <c r="BC69" s="49">
        <f t="shared" si="215"/>
        <v>0</v>
      </c>
      <c r="BD69" s="46"/>
      <c r="BE69" s="46"/>
      <c r="BF69" s="46"/>
      <c r="BG69" s="46"/>
      <c r="BH69" s="46"/>
      <c r="BI69" s="46">
        <f t="shared" si="216"/>
        <v>0</v>
      </c>
      <c r="BJ69" s="46"/>
      <c r="BK69" s="46"/>
      <c r="BL69" s="46"/>
      <c r="BM69" s="46"/>
      <c r="BN69" s="46"/>
      <c r="BO69" s="46">
        <f t="shared" si="217"/>
        <v>0</v>
      </c>
      <c r="BP69" s="46"/>
      <c r="BQ69" s="46"/>
      <c r="BR69" s="46"/>
      <c r="BS69" s="46"/>
      <c r="BT69" s="46"/>
      <c r="BU69" s="46">
        <f t="shared" si="218"/>
        <v>0</v>
      </c>
      <c r="BV69" s="46"/>
      <c r="BW69" s="46"/>
      <c r="BX69" s="46"/>
      <c r="BY69" s="46"/>
      <c r="BZ69" s="46"/>
      <c r="CA69" s="46">
        <f t="shared" si="219"/>
        <v>0</v>
      </c>
      <c r="CB69" s="46"/>
      <c r="CC69" s="46"/>
      <c r="CD69" s="46"/>
      <c r="CE69" s="46"/>
      <c r="CF69" s="46"/>
      <c r="CG69" s="46">
        <f t="shared" si="220"/>
        <v>0</v>
      </c>
      <c r="CH69" s="46"/>
      <c r="CI69" s="46"/>
      <c r="CJ69" s="46"/>
      <c r="CK69" s="46"/>
      <c r="CL69" s="46"/>
      <c r="CM69" s="46">
        <f t="shared" si="221"/>
        <v>0</v>
      </c>
      <c r="CN69" s="46"/>
      <c r="CO69" s="46"/>
      <c r="CP69" s="46"/>
      <c r="CQ69" s="46"/>
      <c r="CR69" s="46"/>
      <c r="CS69" s="46">
        <f t="shared" si="222"/>
        <v>0</v>
      </c>
      <c r="CT69" s="46"/>
      <c r="CU69" s="46"/>
      <c r="CV69" s="46"/>
      <c r="CW69" s="46"/>
      <c r="CX69" s="46"/>
      <c r="CY69" s="46">
        <f t="shared" si="223"/>
        <v>0</v>
      </c>
      <c r="CZ69" s="46"/>
      <c r="DA69" s="46"/>
      <c r="DB69" s="46"/>
      <c r="DC69" s="46"/>
      <c r="DD69" s="46"/>
      <c r="DE69" s="46">
        <f t="shared" si="224"/>
        <v>0</v>
      </c>
      <c r="DF69" s="46"/>
      <c r="DG69" s="46"/>
      <c r="DH69" s="46"/>
      <c r="DI69" s="46"/>
      <c r="DJ69" s="46"/>
      <c r="DK69" s="46">
        <f t="shared" si="225"/>
        <v>0</v>
      </c>
      <c r="DL69" s="46"/>
      <c r="DM69" s="46"/>
      <c r="DN69" s="46"/>
      <c r="DO69" s="46"/>
      <c r="DP69" s="46"/>
      <c r="DQ69" s="46">
        <f t="shared" si="226"/>
        <v>0</v>
      </c>
      <c r="DR69" s="46"/>
      <c r="DS69" s="46"/>
      <c r="DT69" s="46"/>
      <c r="DU69" s="46"/>
      <c r="DV69" s="46"/>
      <c r="DW69" s="46">
        <f t="shared" si="227"/>
        <v>0</v>
      </c>
      <c r="DX69" s="51">
        <f t="shared" si="261"/>
        <v>0</v>
      </c>
      <c r="DY69" s="51">
        <f t="shared" si="262"/>
        <v>0</v>
      </c>
      <c r="DZ69" s="51">
        <f t="shared" ref="DZ69:DZ79" si="272">SUM(DT69,DN69,DH69,DB69,CV69,CP69,CJ69,CD69,BX69,BR69,BL69,BF69)</f>
        <v>0</v>
      </c>
      <c r="EA69" s="51">
        <f t="shared" si="228"/>
        <v>0</v>
      </c>
      <c r="EB69" s="51">
        <f t="shared" si="229"/>
        <v>0</v>
      </c>
      <c r="EC69" s="51">
        <f t="shared" si="230"/>
        <v>0</v>
      </c>
      <c r="ED69" s="46"/>
      <c r="EE69" s="46"/>
      <c r="EF69" s="46"/>
      <c r="EG69" s="46"/>
      <c r="EH69" s="46"/>
      <c r="EI69" s="46">
        <f t="shared" si="231"/>
        <v>0</v>
      </c>
      <c r="EJ69" s="46"/>
      <c r="EK69" s="46"/>
      <c r="EL69" s="46"/>
      <c r="EM69" s="46"/>
      <c r="EN69" s="46"/>
      <c r="EO69" s="46">
        <f t="shared" si="232"/>
        <v>0</v>
      </c>
      <c r="EP69" s="46"/>
      <c r="EQ69" s="46"/>
      <c r="ER69" s="46"/>
      <c r="ES69" s="46"/>
      <c r="ET69" s="46"/>
      <c r="EU69" s="46">
        <f t="shared" si="233"/>
        <v>0</v>
      </c>
      <c r="EV69" s="46"/>
      <c r="EW69" s="46"/>
      <c r="EX69" s="46"/>
      <c r="EY69" s="46"/>
      <c r="EZ69" s="46"/>
      <c r="FA69" s="46">
        <f t="shared" si="234"/>
        <v>0</v>
      </c>
      <c r="FB69" s="46"/>
      <c r="FC69" s="46"/>
      <c r="FD69" s="46"/>
      <c r="FE69" s="46"/>
      <c r="FF69" s="46"/>
      <c r="FG69" s="46">
        <f t="shared" si="235"/>
        <v>0</v>
      </c>
      <c r="FH69" s="46"/>
      <c r="FI69" s="46"/>
      <c r="FJ69" s="46"/>
      <c r="FK69" s="46"/>
      <c r="FL69" s="46"/>
      <c r="FM69" s="46">
        <f t="shared" si="236"/>
        <v>0</v>
      </c>
      <c r="FN69" s="46"/>
      <c r="FO69" s="46"/>
      <c r="FP69" s="46"/>
      <c r="FQ69" s="46"/>
      <c r="FR69" s="46"/>
      <c r="FS69" s="46">
        <f t="shared" si="237"/>
        <v>0</v>
      </c>
      <c r="FT69" s="46"/>
      <c r="FU69" s="46"/>
      <c r="FV69" s="46"/>
      <c r="FW69" s="46"/>
      <c r="FX69" s="46"/>
      <c r="FY69" s="46">
        <f t="shared" si="238"/>
        <v>0</v>
      </c>
      <c r="FZ69" s="46"/>
      <c r="GA69" s="46"/>
      <c r="GB69" s="46"/>
      <c r="GC69" s="46"/>
      <c r="GD69" s="46"/>
      <c r="GE69" s="46">
        <f t="shared" si="239"/>
        <v>0</v>
      </c>
      <c r="GF69" s="49">
        <f t="shared" si="264"/>
        <v>0</v>
      </c>
      <c r="GG69" s="49">
        <f t="shared" si="265"/>
        <v>0</v>
      </c>
      <c r="GH69" s="49">
        <f t="shared" si="266"/>
        <v>0</v>
      </c>
      <c r="GI69" s="49">
        <f t="shared" si="267"/>
        <v>0</v>
      </c>
      <c r="GJ69" s="49">
        <f t="shared" si="241"/>
        <v>0</v>
      </c>
      <c r="GK69" s="49">
        <f t="shared" si="242"/>
        <v>0</v>
      </c>
      <c r="GL69" s="46"/>
      <c r="GM69" s="49">
        <f t="shared" si="243"/>
        <v>0</v>
      </c>
      <c r="GN69" s="49">
        <f t="shared" si="244"/>
        <v>0</v>
      </c>
      <c r="GO69" s="49">
        <f t="shared" si="245"/>
        <v>0</v>
      </c>
      <c r="GP69" s="49">
        <f t="shared" si="263"/>
        <v>0</v>
      </c>
      <c r="GQ69" s="49">
        <f t="shared" si="246"/>
        <v>0</v>
      </c>
      <c r="GR69" s="49">
        <f t="shared" si="247"/>
        <v>0</v>
      </c>
    </row>
    <row r="70" spans="1:200" s="43" customFormat="1">
      <c r="A70" s="43" t="s">
        <v>64</v>
      </c>
      <c r="B70" s="46"/>
      <c r="C70" s="46"/>
      <c r="D70" s="46"/>
      <c r="E70" s="70"/>
      <c r="F70" s="46"/>
      <c r="G70" s="46">
        <f t="shared" si="248"/>
        <v>0</v>
      </c>
      <c r="H70" s="136">
        <v>2328.4208342781099</v>
      </c>
      <c r="I70" s="134">
        <v>15.744476723469999</v>
      </c>
      <c r="J70" s="46"/>
      <c r="K70" s="135">
        <v>2.25</v>
      </c>
      <c r="L70" s="46"/>
      <c r="M70" s="46">
        <f t="shared" si="249"/>
        <v>2346.41531100158</v>
      </c>
      <c r="N70" s="46"/>
      <c r="O70" s="195">
        <v>26.642406012999999</v>
      </c>
      <c r="P70" s="46"/>
      <c r="Q70" s="196">
        <v>12.5</v>
      </c>
      <c r="R70" s="46"/>
      <c r="S70" s="46">
        <f t="shared" si="250"/>
        <v>39.142406012999999</v>
      </c>
      <c r="T70" s="46"/>
      <c r="U70" s="46"/>
      <c r="V70" s="46"/>
      <c r="W70" s="46"/>
      <c r="X70" s="46"/>
      <c r="Y70" s="46">
        <f t="shared" si="251"/>
        <v>0</v>
      </c>
      <c r="Z70" s="46"/>
      <c r="AA70" s="70"/>
      <c r="AB70" s="46"/>
      <c r="AC70" s="70"/>
      <c r="AD70" s="46"/>
      <c r="AE70" s="46">
        <f t="shared" si="252"/>
        <v>0</v>
      </c>
      <c r="AF70" s="47"/>
      <c r="AG70" s="47"/>
      <c r="AH70" s="46"/>
      <c r="AI70" s="174">
        <v>3</v>
      </c>
      <c r="AJ70" s="46"/>
      <c r="AK70" s="46">
        <f t="shared" si="253"/>
        <v>3</v>
      </c>
      <c r="AL70" s="47"/>
      <c r="AM70" s="46"/>
      <c r="AN70" s="46"/>
      <c r="AO70" s="110">
        <v>5.5</v>
      </c>
      <c r="AP70" s="46"/>
      <c r="AQ70" s="46">
        <f t="shared" si="254"/>
        <v>5.5</v>
      </c>
      <c r="AR70" s="46"/>
      <c r="AS70" s="46"/>
      <c r="AT70" s="46"/>
      <c r="AU70" s="46"/>
      <c r="AV70" s="46"/>
      <c r="AW70" s="46">
        <f t="shared" si="255"/>
        <v>0</v>
      </c>
      <c r="AX70" s="49">
        <f t="shared" si="256"/>
        <v>2328.4208342781099</v>
      </c>
      <c r="AY70" s="49">
        <f t="shared" si="257"/>
        <v>42.38688273647</v>
      </c>
      <c r="AZ70" s="49">
        <f t="shared" si="258"/>
        <v>0</v>
      </c>
      <c r="BA70" s="49">
        <f t="shared" si="259"/>
        <v>23.25</v>
      </c>
      <c r="BB70" s="49">
        <f t="shared" si="260"/>
        <v>0</v>
      </c>
      <c r="BC70" s="49">
        <f t="shared" si="215"/>
        <v>2394.0577170145798</v>
      </c>
      <c r="BD70" s="46"/>
      <c r="BE70" s="46"/>
      <c r="BF70" s="46"/>
      <c r="BG70" s="46"/>
      <c r="BH70" s="46"/>
      <c r="BI70" s="46">
        <f t="shared" si="216"/>
        <v>0</v>
      </c>
      <c r="BJ70" s="46"/>
      <c r="BK70" s="46"/>
      <c r="BL70" s="46"/>
      <c r="BM70" s="46"/>
      <c r="BN70" s="46"/>
      <c r="BO70" s="46">
        <f t="shared" si="217"/>
        <v>0</v>
      </c>
      <c r="BP70" s="46"/>
      <c r="BQ70" s="46"/>
      <c r="BR70" s="46"/>
      <c r="BS70" s="46"/>
      <c r="BT70" s="46"/>
      <c r="BU70" s="46">
        <f t="shared" si="218"/>
        <v>0</v>
      </c>
      <c r="BV70" s="46"/>
      <c r="BW70" s="46"/>
      <c r="BX70" s="46"/>
      <c r="BY70" s="46"/>
      <c r="BZ70" s="46"/>
      <c r="CA70" s="46">
        <f t="shared" si="219"/>
        <v>0</v>
      </c>
      <c r="CB70" s="46"/>
      <c r="CC70" s="46"/>
      <c r="CD70" s="46"/>
      <c r="CE70" s="46"/>
      <c r="CF70" s="46"/>
      <c r="CG70" s="46">
        <f t="shared" si="220"/>
        <v>0</v>
      </c>
      <c r="CH70" s="46"/>
      <c r="CI70" s="46"/>
      <c r="CJ70" s="46"/>
      <c r="CK70" s="46"/>
      <c r="CL70" s="46"/>
      <c r="CM70" s="46">
        <f t="shared" si="221"/>
        <v>0</v>
      </c>
      <c r="CN70" s="46"/>
      <c r="CO70" s="46"/>
      <c r="CP70" s="46"/>
      <c r="CQ70" s="46"/>
      <c r="CR70" s="46"/>
      <c r="CS70" s="46">
        <f t="shared" si="222"/>
        <v>0</v>
      </c>
      <c r="CT70" s="46"/>
      <c r="CU70" s="46"/>
      <c r="CV70" s="46"/>
      <c r="CW70" s="46"/>
      <c r="CX70" s="46"/>
      <c r="CY70" s="46">
        <f t="shared" si="223"/>
        <v>0</v>
      </c>
      <c r="CZ70" s="46"/>
      <c r="DA70" s="46"/>
      <c r="DB70" s="46"/>
      <c r="DC70" s="455">
        <v>0.5</v>
      </c>
      <c r="DD70" s="46"/>
      <c r="DE70" s="46">
        <f t="shared" si="224"/>
        <v>0.5</v>
      </c>
      <c r="DF70" s="46"/>
      <c r="DG70" s="46"/>
      <c r="DH70" s="46"/>
      <c r="DI70" s="753">
        <v>0.25</v>
      </c>
      <c r="DJ70" s="46"/>
      <c r="DK70" s="46">
        <f t="shared" si="225"/>
        <v>0.25</v>
      </c>
      <c r="DL70" s="46"/>
      <c r="DM70" s="46"/>
      <c r="DN70" s="46"/>
      <c r="DO70" s="521">
        <v>0.5</v>
      </c>
      <c r="DP70" s="46"/>
      <c r="DQ70" s="46">
        <f t="shared" si="226"/>
        <v>0.5</v>
      </c>
      <c r="DR70" s="46"/>
      <c r="DS70" s="46"/>
      <c r="DT70" s="46"/>
      <c r="DU70" s="638">
        <v>0.25</v>
      </c>
      <c r="DV70" s="46"/>
      <c r="DW70" s="46">
        <f t="shared" si="227"/>
        <v>0.25</v>
      </c>
      <c r="DX70" s="51">
        <f t="shared" si="261"/>
        <v>0</v>
      </c>
      <c r="DY70" s="51">
        <f t="shared" si="262"/>
        <v>0</v>
      </c>
      <c r="DZ70" s="51">
        <f t="shared" si="272"/>
        <v>0</v>
      </c>
      <c r="EA70" s="51">
        <f t="shared" si="228"/>
        <v>1.5</v>
      </c>
      <c r="EB70" s="51">
        <f t="shared" si="229"/>
        <v>0</v>
      </c>
      <c r="EC70" s="51">
        <f t="shared" si="230"/>
        <v>1.5</v>
      </c>
      <c r="ED70" s="46"/>
      <c r="EE70" s="46"/>
      <c r="EF70" s="46"/>
      <c r="EG70" s="46"/>
      <c r="EH70" s="46"/>
      <c r="EI70" s="46">
        <f t="shared" si="231"/>
        <v>0</v>
      </c>
      <c r="EJ70" s="46"/>
      <c r="EK70" s="46"/>
      <c r="EL70" s="46"/>
      <c r="EM70" s="46"/>
      <c r="EN70" s="46"/>
      <c r="EO70" s="46">
        <f t="shared" si="232"/>
        <v>0</v>
      </c>
      <c r="EP70" s="46"/>
      <c r="EQ70" s="46"/>
      <c r="ER70" s="46"/>
      <c r="ES70" s="46"/>
      <c r="ET70" s="46"/>
      <c r="EU70" s="46">
        <f t="shared" si="233"/>
        <v>0</v>
      </c>
      <c r="EV70" s="46"/>
      <c r="EW70" s="46"/>
      <c r="EX70" s="46"/>
      <c r="EY70" s="46"/>
      <c r="EZ70" s="46"/>
      <c r="FA70" s="46">
        <f t="shared" si="234"/>
        <v>0</v>
      </c>
      <c r="FB70" s="46"/>
      <c r="FC70" s="46"/>
      <c r="FD70" s="46"/>
      <c r="FE70" s="46"/>
      <c r="FF70" s="46"/>
      <c r="FG70" s="46">
        <f t="shared" si="235"/>
        <v>0</v>
      </c>
      <c r="FH70" s="46"/>
      <c r="FI70" s="46"/>
      <c r="FJ70" s="46"/>
      <c r="FK70" s="46"/>
      <c r="FL70" s="46"/>
      <c r="FM70" s="46">
        <f t="shared" si="236"/>
        <v>0</v>
      </c>
      <c r="FN70" s="46"/>
      <c r="FO70" s="46"/>
      <c r="FP70" s="46"/>
      <c r="FQ70" s="46"/>
      <c r="FR70" s="46"/>
      <c r="FS70" s="46">
        <f t="shared" si="237"/>
        <v>0</v>
      </c>
      <c r="FT70" s="46"/>
      <c r="FU70" s="46"/>
      <c r="FV70" s="46"/>
      <c r="FW70" s="46"/>
      <c r="FX70" s="46"/>
      <c r="FY70" s="46">
        <f t="shared" si="238"/>
        <v>0</v>
      </c>
      <c r="FZ70" s="46"/>
      <c r="GA70" s="46"/>
      <c r="GB70" s="46"/>
      <c r="GC70" s="46"/>
      <c r="GD70" s="46"/>
      <c r="GE70" s="46">
        <f t="shared" si="239"/>
        <v>0</v>
      </c>
      <c r="GF70" s="49">
        <f t="shared" si="264"/>
        <v>0</v>
      </c>
      <c r="GG70" s="49">
        <f t="shared" si="265"/>
        <v>0</v>
      </c>
      <c r="GH70" s="49">
        <f t="shared" si="266"/>
        <v>0</v>
      </c>
      <c r="GI70" s="49">
        <f t="shared" si="267"/>
        <v>0</v>
      </c>
      <c r="GJ70" s="49">
        <f t="shared" si="241"/>
        <v>0</v>
      </c>
      <c r="GK70" s="49">
        <f t="shared" si="242"/>
        <v>0</v>
      </c>
      <c r="GL70" s="46"/>
      <c r="GM70" s="49">
        <f t="shared" si="243"/>
        <v>2328.4208342781099</v>
      </c>
      <c r="GN70" s="49">
        <f t="shared" si="244"/>
        <v>42.38688273647</v>
      </c>
      <c r="GO70" s="49">
        <f t="shared" si="245"/>
        <v>0</v>
      </c>
      <c r="GP70" s="49">
        <f t="shared" si="263"/>
        <v>24.75</v>
      </c>
      <c r="GQ70" s="49">
        <f t="shared" si="246"/>
        <v>0</v>
      </c>
      <c r="GR70" s="49">
        <f t="shared" si="247"/>
        <v>2395.5577170145798</v>
      </c>
    </row>
    <row r="71" spans="1:200" s="43" customFormat="1">
      <c r="A71" s="43" t="s">
        <v>127</v>
      </c>
      <c r="B71" s="46"/>
      <c r="C71" s="46"/>
      <c r="D71" s="46"/>
      <c r="E71" s="46"/>
      <c r="F71" s="46"/>
      <c r="G71" s="46">
        <f t="shared" si="248"/>
        <v>0</v>
      </c>
      <c r="H71" s="46"/>
      <c r="I71" s="46"/>
      <c r="J71" s="46"/>
      <c r="K71" s="46"/>
      <c r="L71" s="46"/>
      <c r="M71" s="46">
        <f t="shared" si="249"/>
        <v>0</v>
      </c>
      <c r="N71" s="46"/>
      <c r="O71" s="46"/>
      <c r="P71" s="46"/>
      <c r="Q71" s="46"/>
      <c r="R71" s="46"/>
      <c r="S71" s="46">
        <f t="shared" si="250"/>
        <v>0</v>
      </c>
      <c r="T71" s="46"/>
      <c r="U71" s="46"/>
      <c r="V71" s="46"/>
      <c r="W71" s="46"/>
      <c r="X71" s="46"/>
      <c r="Y71" s="46">
        <f t="shared" si="251"/>
        <v>0</v>
      </c>
      <c r="Z71" s="46"/>
      <c r="AA71" s="46"/>
      <c r="AB71" s="46"/>
      <c r="AC71" s="46"/>
      <c r="AD71" s="46"/>
      <c r="AE71" s="46">
        <f t="shared" si="252"/>
        <v>0</v>
      </c>
      <c r="AF71" s="46"/>
      <c r="AG71" s="46"/>
      <c r="AH71" s="46"/>
      <c r="AI71" s="46"/>
      <c r="AJ71" s="46"/>
      <c r="AK71" s="46">
        <f t="shared" si="253"/>
        <v>0</v>
      </c>
      <c r="AL71" s="46"/>
      <c r="AM71" s="46"/>
      <c r="AN71" s="46"/>
      <c r="AO71" s="46"/>
      <c r="AP71" s="46"/>
      <c r="AQ71" s="46">
        <f t="shared" si="254"/>
        <v>0</v>
      </c>
      <c r="AR71" s="46"/>
      <c r="AS71" s="46"/>
      <c r="AT71" s="46"/>
      <c r="AU71" s="46"/>
      <c r="AV71" s="46"/>
      <c r="AW71" s="46">
        <f t="shared" si="255"/>
        <v>0</v>
      </c>
      <c r="AX71" s="49">
        <f t="shared" si="256"/>
        <v>0</v>
      </c>
      <c r="AY71" s="49">
        <f t="shared" si="257"/>
        <v>0</v>
      </c>
      <c r="AZ71" s="49">
        <f t="shared" si="258"/>
        <v>0</v>
      </c>
      <c r="BA71" s="49">
        <f t="shared" si="259"/>
        <v>0</v>
      </c>
      <c r="BB71" s="49">
        <f t="shared" si="260"/>
        <v>0</v>
      </c>
      <c r="BC71" s="49">
        <f t="shared" si="215"/>
        <v>0</v>
      </c>
      <c r="BD71" s="46"/>
      <c r="BE71" s="46"/>
      <c r="BF71" s="46"/>
      <c r="BG71" s="46"/>
      <c r="BH71" s="46"/>
      <c r="BI71" s="46">
        <f t="shared" si="216"/>
        <v>0</v>
      </c>
      <c r="BJ71" s="46"/>
      <c r="BK71" s="46"/>
      <c r="BL71" s="46"/>
      <c r="BM71" s="46"/>
      <c r="BN71" s="46"/>
      <c r="BO71" s="46">
        <f t="shared" si="217"/>
        <v>0</v>
      </c>
      <c r="BP71" s="46"/>
      <c r="BQ71" s="46"/>
      <c r="BR71" s="46"/>
      <c r="BS71" s="46"/>
      <c r="BT71" s="46"/>
      <c r="BU71" s="46">
        <f t="shared" si="218"/>
        <v>0</v>
      </c>
      <c r="BV71" s="46"/>
      <c r="BW71" s="46"/>
      <c r="BX71" s="46"/>
      <c r="BY71" s="46"/>
      <c r="BZ71" s="46"/>
      <c r="CA71" s="46">
        <f t="shared" si="219"/>
        <v>0</v>
      </c>
      <c r="CB71" s="46"/>
      <c r="CC71" s="46"/>
      <c r="CD71" s="46"/>
      <c r="CE71" s="46"/>
      <c r="CF71" s="46"/>
      <c r="CG71" s="46">
        <f t="shared" si="220"/>
        <v>0</v>
      </c>
      <c r="CH71" s="46"/>
      <c r="CI71" s="46"/>
      <c r="CJ71" s="46"/>
      <c r="CK71" s="46"/>
      <c r="CL71" s="46"/>
      <c r="CM71" s="46">
        <f t="shared" si="221"/>
        <v>0</v>
      </c>
      <c r="CN71" s="46"/>
      <c r="CO71" s="46"/>
      <c r="CP71" s="46"/>
      <c r="CQ71" s="46"/>
      <c r="CR71" s="46"/>
      <c r="CS71" s="46">
        <f t="shared" si="222"/>
        <v>0</v>
      </c>
      <c r="CT71" s="46"/>
      <c r="CU71" s="46"/>
      <c r="CV71" s="46"/>
      <c r="CW71" s="46"/>
      <c r="CX71" s="46"/>
      <c r="CY71" s="46">
        <f t="shared" si="223"/>
        <v>0</v>
      </c>
      <c r="CZ71" s="46"/>
      <c r="DA71" s="46"/>
      <c r="DB71" s="46"/>
      <c r="DC71" s="46"/>
      <c r="DD71" s="46"/>
      <c r="DE71" s="46">
        <f t="shared" si="224"/>
        <v>0</v>
      </c>
      <c r="DF71" s="46"/>
      <c r="DG71" s="46"/>
      <c r="DH71" s="46"/>
      <c r="DI71" s="46"/>
      <c r="DJ71" s="46"/>
      <c r="DK71" s="46">
        <f t="shared" si="225"/>
        <v>0</v>
      </c>
      <c r="DL71" s="46"/>
      <c r="DM71" s="46"/>
      <c r="DN71" s="46"/>
      <c r="DO71" s="46"/>
      <c r="DP71" s="46"/>
      <c r="DQ71" s="46">
        <f t="shared" si="226"/>
        <v>0</v>
      </c>
      <c r="DR71" s="46"/>
      <c r="DS71" s="46"/>
      <c r="DT71" s="46"/>
      <c r="DU71" s="46"/>
      <c r="DV71" s="46"/>
      <c r="DW71" s="46">
        <f t="shared" si="227"/>
        <v>0</v>
      </c>
      <c r="DX71" s="51">
        <f t="shared" si="261"/>
        <v>0</v>
      </c>
      <c r="DY71" s="51">
        <f t="shared" si="262"/>
        <v>0</v>
      </c>
      <c r="DZ71" s="51">
        <f t="shared" si="272"/>
        <v>0</v>
      </c>
      <c r="EA71" s="51">
        <f t="shared" si="228"/>
        <v>0</v>
      </c>
      <c r="EB71" s="51">
        <f t="shared" si="229"/>
        <v>0</v>
      </c>
      <c r="EC71" s="51">
        <f t="shared" si="230"/>
        <v>0</v>
      </c>
      <c r="ED71" s="46"/>
      <c r="EE71" s="46"/>
      <c r="EF71" s="46"/>
      <c r="EG71" s="46"/>
      <c r="EH71" s="46"/>
      <c r="EI71" s="46">
        <f t="shared" si="231"/>
        <v>0</v>
      </c>
      <c r="EJ71" s="46"/>
      <c r="EK71" s="46"/>
      <c r="EL71" s="46"/>
      <c r="EM71" s="46"/>
      <c r="EN71" s="46"/>
      <c r="EO71" s="46">
        <f t="shared" si="232"/>
        <v>0</v>
      </c>
      <c r="EP71" s="46"/>
      <c r="EQ71" s="46"/>
      <c r="ER71" s="46"/>
      <c r="ES71" s="46"/>
      <c r="ET71" s="46"/>
      <c r="EU71" s="46">
        <f t="shared" si="233"/>
        <v>0</v>
      </c>
      <c r="EV71" s="46"/>
      <c r="EW71" s="46"/>
      <c r="EX71" s="46"/>
      <c r="EY71" s="46"/>
      <c r="EZ71" s="46"/>
      <c r="FA71" s="46">
        <f>SUM(EV71:EZ71)</f>
        <v>0</v>
      </c>
      <c r="FB71" s="46"/>
      <c r="FC71" s="46"/>
      <c r="FD71" s="46"/>
      <c r="FE71" s="46"/>
      <c r="FF71" s="46"/>
      <c r="FG71" s="46">
        <f t="shared" si="235"/>
        <v>0</v>
      </c>
      <c r="FH71" s="46"/>
      <c r="FI71" s="46"/>
      <c r="FJ71" s="46"/>
      <c r="FK71" s="46"/>
      <c r="FL71" s="46"/>
      <c r="FM71" s="46">
        <f t="shared" si="236"/>
        <v>0</v>
      </c>
      <c r="FN71" s="46"/>
      <c r="FO71" s="46"/>
      <c r="FP71" s="46"/>
      <c r="FQ71" s="46"/>
      <c r="FR71" s="46"/>
      <c r="FS71" s="46">
        <f>SUM(FN71:FR71)</f>
        <v>0</v>
      </c>
      <c r="FT71" s="46"/>
      <c r="FU71" s="46"/>
      <c r="FV71" s="46"/>
      <c r="FW71" s="46"/>
      <c r="FX71" s="46"/>
      <c r="FY71" s="46">
        <f t="shared" si="238"/>
        <v>0</v>
      </c>
      <c r="FZ71" s="46"/>
      <c r="GA71" s="46"/>
      <c r="GB71" s="46"/>
      <c r="GC71" s="46"/>
      <c r="GD71" s="46"/>
      <c r="GE71" s="46">
        <f t="shared" si="239"/>
        <v>0</v>
      </c>
      <c r="GF71" s="49">
        <f t="shared" si="264"/>
        <v>0</v>
      </c>
      <c r="GG71" s="49">
        <f t="shared" si="265"/>
        <v>0</v>
      </c>
      <c r="GH71" s="49">
        <f t="shared" si="266"/>
        <v>0</v>
      </c>
      <c r="GI71" s="49">
        <f t="shared" si="267"/>
        <v>0</v>
      </c>
      <c r="GJ71" s="49">
        <f t="shared" si="241"/>
        <v>0</v>
      </c>
      <c r="GK71" s="49">
        <f t="shared" si="242"/>
        <v>0</v>
      </c>
      <c r="GL71" s="46"/>
      <c r="GM71" s="49">
        <f t="shared" si="243"/>
        <v>0</v>
      </c>
      <c r="GN71" s="49">
        <f t="shared" si="244"/>
        <v>0</v>
      </c>
      <c r="GO71" s="49">
        <f t="shared" si="245"/>
        <v>0</v>
      </c>
      <c r="GP71" s="49">
        <f t="shared" si="263"/>
        <v>0</v>
      </c>
      <c r="GQ71" s="49">
        <f t="shared" si="246"/>
        <v>0</v>
      </c>
      <c r="GR71" s="49">
        <f t="shared" si="247"/>
        <v>0</v>
      </c>
    </row>
    <row r="72" spans="1:200" s="43" customFormat="1">
      <c r="A72" s="43" t="s">
        <v>147</v>
      </c>
      <c r="B72" s="46"/>
      <c r="C72" s="46"/>
      <c r="D72" s="46"/>
      <c r="E72" s="46"/>
      <c r="F72" s="46"/>
      <c r="G72" s="46">
        <f t="shared" si="248"/>
        <v>0</v>
      </c>
      <c r="H72" s="46"/>
      <c r="I72" s="46"/>
      <c r="J72" s="46"/>
      <c r="K72" s="46"/>
      <c r="L72" s="46"/>
      <c r="M72" s="46">
        <f t="shared" si="249"/>
        <v>0</v>
      </c>
      <c r="N72" s="46"/>
      <c r="O72" s="46"/>
      <c r="P72" s="46"/>
      <c r="Q72" s="46"/>
      <c r="R72" s="46"/>
      <c r="S72" s="46">
        <f t="shared" si="250"/>
        <v>0</v>
      </c>
      <c r="T72" s="46"/>
      <c r="U72" s="46"/>
      <c r="V72" s="46"/>
      <c r="W72" s="46"/>
      <c r="X72" s="46"/>
      <c r="Y72" s="46">
        <f t="shared" si="251"/>
        <v>0</v>
      </c>
      <c r="Z72" s="46"/>
      <c r="AA72" s="46"/>
      <c r="AB72" s="46"/>
      <c r="AC72" s="46"/>
      <c r="AD72" s="46"/>
      <c r="AE72" s="46">
        <f t="shared" si="252"/>
        <v>0</v>
      </c>
      <c r="AF72" s="46"/>
      <c r="AG72" s="46"/>
      <c r="AH72" s="46"/>
      <c r="AI72" s="46"/>
      <c r="AJ72" s="46"/>
      <c r="AK72" s="46">
        <f t="shared" si="253"/>
        <v>0</v>
      </c>
      <c r="AL72" s="46"/>
      <c r="AM72" s="46"/>
      <c r="AN72" s="46"/>
      <c r="AO72" s="46"/>
      <c r="AP72" s="46"/>
      <c r="AQ72" s="46">
        <f t="shared" si="254"/>
        <v>0</v>
      </c>
      <c r="AR72" s="46"/>
      <c r="AS72" s="46"/>
      <c r="AT72" s="46"/>
      <c r="AU72" s="46"/>
      <c r="AV72" s="46"/>
      <c r="AW72" s="46">
        <f t="shared" si="255"/>
        <v>0</v>
      </c>
      <c r="AX72" s="49">
        <f t="shared" si="256"/>
        <v>0</v>
      </c>
      <c r="AY72" s="49">
        <f t="shared" si="257"/>
        <v>0</v>
      </c>
      <c r="AZ72" s="49">
        <f t="shared" si="258"/>
        <v>0</v>
      </c>
      <c r="BA72" s="49">
        <f t="shared" si="259"/>
        <v>0</v>
      </c>
      <c r="BB72" s="49">
        <f t="shared" si="260"/>
        <v>0</v>
      </c>
      <c r="BC72" s="49">
        <f t="shared" si="215"/>
        <v>0</v>
      </c>
      <c r="BD72" s="46"/>
      <c r="BE72" s="46"/>
      <c r="BF72" s="46"/>
      <c r="BG72" s="46"/>
      <c r="BH72" s="46"/>
      <c r="BI72" s="46">
        <f t="shared" si="216"/>
        <v>0</v>
      </c>
      <c r="BJ72" s="46"/>
      <c r="BK72" s="46"/>
      <c r="BL72" s="46"/>
      <c r="BM72" s="46"/>
      <c r="BN72" s="46"/>
      <c r="BO72" s="46">
        <f t="shared" si="217"/>
        <v>0</v>
      </c>
      <c r="BP72" s="46"/>
      <c r="BQ72" s="46"/>
      <c r="BR72" s="46"/>
      <c r="BS72" s="46"/>
      <c r="BT72" s="46"/>
      <c r="BU72" s="46">
        <f t="shared" si="218"/>
        <v>0</v>
      </c>
      <c r="BV72" s="46"/>
      <c r="BW72" s="46"/>
      <c r="BX72" s="46"/>
      <c r="BY72" s="46"/>
      <c r="BZ72" s="46"/>
      <c r="CA72" s="46">
        <f t="shared" si="219"/>
        <v>0</v>
      </c>
      <c r="CB72" s="46"/>
      <c r="CC72" s="46"/>
      <c r="CD72" s="46"/>
      <c r="CE72" s="46"/>
      <c r="CF72" s="46"/>
      <c r="CG72" s="46">
        <f t="shared" si="220"/>
        <v>0</v>
      </c>
      <c r="CH72" s="46"/>
      <c r="CI72" s="50"/>
      <c r="CJ72" s="46"/>
      <c r="CK72" s="46"/>
      <c r="CL72" s="46"/>
      <c r="CM72" s="46">
        <f t="shared" si="221"/>
        <v>0</v>
      </c>
      <c r="CN72" s="46"/>
      <c r="CO72" s="46"/>
      <c r="CP72" s="46"/>
      <c r="CQ72" s="46"/>
      <c r="CR72" s="46"/>
      <c r="CS72" s="46">
        <f t="shared" si="222"/>
        <v>0</v>
      </c>
      <c r="CT72" s="46"/>
      <c r="CU72" s="683">
        <v>8.2731157448400001</v>
      </c>
      <c r="CV72" s="684">
        <v>19.56399505073</v>
      </c>
      <c r="CW72" s="70"/>
      <c r="CX72" s="46"/>
      <c r="CY72" s="46">
        <f t="shared" si="223"/>
        <v>27.837110795569998</v>
      </c>
      <c r="CZ72" s="46"/>
      <c r="DA72" s="452">
        <v>858.70760108655497</v>
      </c>
      <c r="DB72" s="453">
        <v>89.467533869060006</v>
      </c>
      <c r="DC72" s="46"/>
      <c r="DD72" s="46"/>
      <c r="DE72" s="46">
        <f t="shared" si="224"/>
        <v>948.17513495561502</v>
      </c>
      <c r="DF72" s="44"/>
      <c r="DG72" s="751">
        <v>1564.71536955327</v>
      </c>
      <c r="DH72" s="752">
        <v>257.228943915027</v>
      </c>
      <c r="DI72" s="44"/>
      <c r="DJ72" s="46"/>
      <c r="DK72" s="46">
        <f t="shared" si="225"/>
        <v>1821.944313468297</v>
      </c>
      <c r="DL72" s="46"/>
      <c r="DM72" s="519">
        <v>137.77730283935</v>
      </c>
      <c r="DN72" s="520">
        <v>43.622570346960003</v>
      </c>
      <c r="DO72" s="46"/>
      <c r="DP72" s="46"/>
      <c r="DQ72" s="46">
        <f t="shared" si="226"/>
        <v>181.39987318631</v>
      </c>
      <c r="DR72" s="44"/>
      <c r="DS72" s="636">
        <v>283.80298472678402</v>
      </c>
      <c r="DT72" s="637">
        <v>53.639132984109999</v>
      </c>
      <c r="DU72" s="46"/>
      <c r="DV72" s="46"/>
      <c r="DW72" s="46">
        <f t="shared" si="227"/>
        <v>337.44211771089402</v>
      </c>
      <c r="DX72" s="51">
        <f t="shared" si="261"/>
        <v>0</v>
      </c>
      <c r="DY72" s="51">
        <f t="shared" si="262"/>
        <v>2853.2763739507991</v>
      </c>
      <c r="DZ72" s="51">
        <f t="shared" si="272"/>
        <v>463.522176165887</v>
      </c>
      <c r="EA72" s="51">
        <f t="shared" si="228"/>
        <v>0</v>
      </c>
      <c r="EB72" s="51">
        <f t="shared" si="229"/>
        <v>0</v>
      </c>
      <c r="EC72" s="51">
        <f t="shared" si="230"/>
        <v>3316.7985501166859</v>
      </c>
      <c r="ED72" s="46"/>
      <c r="EE72" s="46"/>
      <c r="EF72" s="46"/>
      <c r="EG72" s="46"/>
      <c r="EH72" s="46"/>
      <c r="EI72" s="46">
        <f t="shared" si="231"/>
        <v>0</v>
      </c>
      <c r="EJ72" s="46"/>
      <c r="EK72" s="46"/>
      <c r="EL72" s="46"/>
      <c r="EM72" s="46"/>
      <c r="EN72" s="46"/>
      <c r="EO72" s="46">
        <f t="shared" si="232"/>
        <v>0</v>
      </c>
      <c r="EP72" s="70"/>
      <c r="EQ72" s="46"/>
      <c r="ER72" s="46"/>
      <c r="ES72" s="46"/>
      <c r="ET72" s="46"/>
      <c r="EU72" s="46">
        <f t="shared" si="233"/>
        <v>0</v>
      </c>
      <c r="EV72" s="46"/>
      <c r="EW72" s="46"/>
      <c r="EX72" s="46"/>
      <c r="EY72" s="46"/>
      <c r="EZ72" s="46"/>
      <c r="FA72" s="46">
        <f t="shared" si="234"/>
        <v>0</v>
      </c>
      <c r="FB72" s="46"/>
      <c r="FC72" s="46"/>
      <c r="FD72" s="46"/>
      <c r="FE72" s="46"/>
      <c r="FF72" s="46"/>
      <c r="FG72" s="46">
        <f t="shared" si="235"/>
        <v>0</v>
      </c>
      <c r="FH72" s="46"/>
      <c r="FI72" s="46"/>
      <c r="FJ72" s="46"/>
      <c r="FK72" s="46"/>
      <c r="FL72" s="46"/>
      <c r="FM72" s="46">
        <f t="shared" si="236"/>
        <v>0</v>
      </c>
      <c r="FN72" s="46"/>
      <c r="FO72" s="46"/>
      <c r="FP72" s="46"/>
      <c r="FQ72" s="46"/>
      <c r="FR72" s="46"/>
      <c r="FS72" s="46">
        <f t="shared" si="237"/>
        <v>0</v>
      </c>
      <c r="FT72" s="70"/>
      <c r="FU72" s="46"/>
      <c r="FV72" s="46"/>
      <c r="FW72" s="46"/>
      <c r="FX72" s="46"/>
      <c r="FY72" s="46">
        <f t="shared" si="238"/>
        <v>0</v>
      </c>
      <c r="FZ72" s="46"/>
      <c r="GA72" s="46"/>
      <c r="GB72" s="46"/>
      <c r="GC72" s="46"/>
      <c r="GD72" s="46"/>
      <c r="GE72" s="46">
        <f t="shared" si="239"/>
        <v>0</v>
      </c>
      <c r="GF72" s="49">
        <f t="shared" si="264"/>
        <v>0</v>
      </c>
      <c r="GG72" s="49">
        <f t="shared" si="265"/>
        <v>0</v>
      </c>
      <c r="GH72" s="49">
        <f t="shared" si="266"/>
        <v>0</v>
      </c>
      <c r="GI72" s="49">
        <f t="shared" si="267"/>
        <v>0</v>
      </c>
      <c r="GJ72" s="49">
        <f t="shared" si="241"/>
        <v>0</v>
      </c>
      <c r="GK72" s="49">
        <f t="shared" si="242"/>
        <v>0</v>
      </c>
      <c r="GL72" s="46"/>
      <c r="GM72" s="49">
        <f t="shared" si="243"/>
        <v>0</v>
      </c>
      <c r="GN72" s="49">
        <f t="shared" si="244"/>
        <v>2853.2763739507991</v>
      </c>
      <c r="GO72" s="49">
        <f t="shared" si="245"/>
        <v>463.522176165887</v>
      </c>
      <c r="GP72" s="49">
        <f t="shared" si="263"/>
        <v>0</v>
      </c>
      <c r="GQ72" s="49">
        <f t="shared" si="246"/>
        <v>0</v>
      </c>
      <c r="GR72" s="49">
        <f t="shared" si="247"/>
        <v>3316.7985501166859</v>
      </c>
    </row>
    <row r="73" spans="1:200" s="43" customFormat="1">
      <c r="A73" s="43" t="s">
        <v>82</v>
      </c>
      <c r="B73" s="46"/>
      <c r="C73" s="46"/>
      <c r="D73" s="46"/>
      <c r="E73" s="46"/>
      <c r="F73" s="46"/>
      <c r="G73" s="46">
        <f t="shared" si="248"/>
        <v>0</v>
      </c>
      <c r="H73" s="46"/>
      <c r="I73" s="46"/>
      <c r="J73" s="46"/>
      <c r="K73" s="46"/>
      <c r="L73" s="46"/>
      <c r="M73" s="46">
        <f t="shared" si="249"/>
        <v>0</v>
      </c>
      <c r="N73" s="46"/>
      <c r="O73" s="46"/>
      <c r="P73" s="46"/>
      <c r="Q73" s="46"/>
      <c r="R73" s="46"/>
      <c r="S73" s="46">
        <f t="shared" si="250"/>
        <v>0</v>
      </c>
      <c r="T73" s="46"/>
      <c r="U73" s="46"/>
      <c r="V73" s="46"/>
      <c r="W73" s="46"/>
      <c r="X73" s="46"/>
      <c r="Y73" s="46">
        <f t="shared" si="251"/>
        <v>0</v>
      </c>
      <c r="Z73" s="46"/>
      <c r="AA73" s="46"/>
      <c r="AB73" s="46"/>
      <c r="AC73" s="46"/>
      <c r="AD73" s="46"/>
      <c r="AE73" s="46">
        <f t="shared" si="252"/>
        <v>0</v>
      </c>
      <c r="AF73" s="46"/>
      <c r="AG73" s="46"/>
      <c r="AH73" s="46"/>
      <c r="AI73" s="46"/>
      <c r="AJ73" s="46"/>
      <c r="AK73" s="46">
        <f t="shared" si="253"/>
        <v>0</v>
      </c>
      <c r="AL73" s="46"/>
      <c r="AM73" s="46"/>
      <c r="AN73" s="46"/>
      <c r="AO73" s="46"/>
      <c r="AP73" s="46"/>
      <c r="AQ73" s="46">
        <f t="shared" si="254"/>
        <v>0</v>
      </c>
      <c r="AR73" s="46"/>
      <c r="AS73" s="46"/>
      <c r="AT73" s="46"/>
      <c r="AU73" s="46"/>
      <c r="AV73" s="46"/>
      <c r="AW73" s="46">
        <f t="shared" si="255"/>
        <v>0</v>
      </c>
      <c r="AX73" s="49">
        <f t="shared" si="256"/>
        <v>0</v>
      </c>
      <c r="AY73" s="49">
        <f t="shared" si="257"/>
        <v>0</v>
      </c>
      <c r="AZ73" s="49">
        <f t="shared" si="258"/>
        <v>0</v>
      </c>
      <c r="BA73" s="49">
        <f t="shared" si="259"/>
        <v>0</v>
      </c>
      <c r="BB73" s="49">
        <f t="shared" si="260"/>
        <v>0</v>
      </c>
      <c r="BC73" s="49">
        <f t="shared" si="215"/>
        <v>0</v>
      </c>
      <c r="BD73" s="46"/>
      <c r="BE73" s="46"/>
      <c r="BF73" s="46"/>
      <c r="BG73" s="46"/>
      <c r="BH73" s="46"/>
      <c r="BI73" s="46">
        <f t="shared" si="216"/>
        <v>0</v>
      </c>
      <c r="BJ73" s="46"/>
      <c r="BK73" s="46"/>
      <c r="BL73" s="46"/>
      <c r="BM73" s="46"/>
      <c r="BN73" s="46"/>
      <c r="BO73" s="46">
        <f t="shared" si="217"/>
        <v>0</v>
      </c>
      <c r="BP73" s="46"/>
      <c r="BQ73" s="46"/>
      <c r="BR73" s="46"/>
      <c r="BS73" s="46"/>
      <c r="BT73" s="46"/>
      <c r="BU73" s="46">
        <f t="shared" si="218"/>
        <v>0</v>
      </c>
      <c r="BV73" s="46"/>
      <c r="BW73" s="46"/>
      <c r="BX73" s="46"/>
      <c r="BY73" s="46"/>
      <c r="BZ73" s="46"/>
      <c r="CA73" s="46">
        <f t="shared" si="219"/>
        <v>0</v>
      </c>
      <c r="CB73" s="46"/>
      <c r="CC73" s="46"/>
      <c r="CD73" s="46"/>
      <c r="CE73" s="46"/>
      <c r="CF73" s="46"/>
      <c r="CG73" s="46">
        <f t="shared" si="220"/>
        <v>0</v>
      </c>
      <c r="CH73" s="46"/>
      <c r="CI73" s="46"/>
      <c r="CJ73" s="46"/>
      <c r="CK73" s="46"/>
      <c r="CL73" s="46"/>
      <c r="CM73" s="46">
        <f t="shared" si="221"/>
        <v>0</v>
      </c>
      <c r="CN73" s="46"/>
      <c r="CO73" s="46"/>
      <c r="CP73" s="46"/>
      <c r="CQ73" s="46"/>
      <c r="CR73" s="46"/>
      <c r="CS73" s="46">
        <f t="shared" si="222"/>
        <v>0</v>
      </c>
      <c r="CT73" s="46"/>
      <c r="CU73" s="46"/>
      <c r="CV73" s="46"/>
      <c r="CW73" s="46"/>
      <c r="CX73" s="46"/>
      <c r="CY73" s="46">
        <f t="shared" si="223"/>
        <v>0</v>
      </c>
      <c r="CZ73" s="46"/>
      <c r="DA73" s="46"/>
      <c r="DB73" s="46"/>
      <c r="DC73" s="46"/>
      <c r="DD73" s="46"/>
      <c r="DE73" s="46">
        <f t="shared" si="224"/>
        <v>0</v>
      </c>
      <c r="DF73" s="46"/>
      <c r="DG73" s="46"/>
      <c r="DH73" s="46"/>
      <c r="DI73" s="46"/>
      <c r="DJ73" s="46"/>
      <c r="DK73" s="46">
        <f t="shared" si="225"/>
        <v>0</v>
      </c>
      <c r="DL73" s="46"/>
      <c r="DM73" s="46"/>
      <c r="DN73" s="46"/>
      <c r="DO73" s="46"/>
      <c r="DP73" s="46"/>
      <c r="DQ73" s="46">
        <f t="shared" si="226"/>
        <v>0</v>
      </c>
      <c r="DR73" s="46"/>
      <c r="DS73" s="46"/>
      <c r="DT73" s="46"/>
      <c r="DU73" s="46"/>
      <c r="DV73" s="46"/>
      <c r="DW73" s="46">
        <f t="shared" si="227"/>
        <v>0</v>
      </c>
      <c r="DX73" s="51">
        <f t="shared" si="261"/>
        <v>0</v>
      </c>
      <c r="DY73" s="51">
        <f t="shared" si="262"/>
        <v>0</v>
      </c>
      <c r="DZ73" s="51">
        <f t="shared" si="272"/>
        <v>0</v>
      </c>
      <c r="EA73" s="51">
        <f t="shared" si="228"/>
        <v>0</v>
      </c>
      <c r="EB73" s="51">
        <f t="shared" si="229"/>
        <v>0</v>
      </c>
      <c r="EC73" s="51">
        <f t="shared" si="230"/>
        <v>0</v>
      </c>
      <c r="ED73" s="46"/>
      <c r="EE73" s="46"/>
      <c r="EF73" s="46"/>
      <c r="EG73" s="46"/>
      <c r="EH73" s="46"/>
      <c r="EI73" s="46">
        <f t="shared" si="231"/>
        <v>0</v>
      </c>
      <c r="EJ73" s="46"/>
      <c r="EK73" s="46"/>
      <c r="EL73" s="46"/>
      <c r="EM73" s="46"/>
      <c r="EN73" s="46"/>
      <c r="EO73" s="46">
        <f t="shared" si="232"/>
        <v>0</v>
      </c>
      <c r="EP73" s="46"/>
      <c r="EQ73" s="46"/>
      <c r="ER73" s="46"/>
      <c r="ES73" s="46"/>
      <c r="ET73" s="46"/>
      <c r="EU73" s="46">
        <f t="shared" si="233"/>
        <v>0</v>
      </c>
      <c r="EV73" s="46"/>
      <c r="EW73" s="46"/>
      <c r="EX73" s="46"/>
      <c r="EY73" s="46"/>
      <c r="EZ73" s="46"/>
      <c r="FA73" s="46">
        <f t="shared" si="234"/>
        <v>0</v>
      </c>
      <c r="FB73" s="46"/>
      <c r="FC73" s="46"/>
      <c r="FD73" s="46"/>
      <c r="FE73" s="46"/>
      <c r="FF73" s="46"/>
      <c r="FG73" s="46">
        <f t="shared" si="235"/>
        <v>0</v>
      </c>
      <c r="FH73" s="46"/>
      <c r="FI73" s="46"/>
      <c r="FJ73" s="46"/>
      <c r="FK73" s="46"/>
      <c r="FL73" s="46"/>
      <c r="FM73" s="46">
        <f t="shared" si="236"/>
        <v>0</v>
      </c>
      <c r="FN73" s="46"/>
      <c r="FO73" s="46"/>
      <c r="FP73" s="46"/>
      <c r="FQ73" s="46"/>
      <c r="FR73" s="46"/>
      <c r="FS73" s="46">
        <f t="shared" si="237"/>
        <v>0</v>
      </c>
      <c r="FT73" s="46"/>
      <c r="FU73" s="46"/>
      <c r="FV73" s="46"/>
      <c r="FW73" s="46"/>
      <c r="FX73" s="46"/>
      <c r="FY73" s="46">
        <f t="shared" si="238"/>
        <v>0</v>
      </c>
      <c r="FZ73" s="46"/>
      <c r="GA73" s="46"/>
      <c r="GB73" s="46"/>
      <c r="GC73" s="46"/>
      <c r="GD73" s="46"/>
      <c r="GE73" s="46">
        <f t="shared" si="239"/>
        <v>0</v>
      </c>
      <c r="GF73" s="49">
        <f t="shared" si="264"/>
        <v>0</v>
      </c>
      <c r="GG73" s="49">
        <f t="shared" si="265"/>
        <v>0</v>
      </c>
      <c r="GH73" s="49">
        <f t="shared" si="266"/>
        <v>0</v>
      </c>
      <c r="GI73" s="49">
        <f t="shared" si="267"/>
        <v>0</v>
      </c>
      <c r="GJ73" s="49">
        <f t="shared" si="241"/>
        <v>0</v>
      </c>
      <c r="GK73" s="49">
        <f t="shared" si="242"/>
        <v>0</v>
      </c>
      <c r="GL73" s="46"/>
      <c r="GM73" s="49">
        <f t="shared" si="243"/>
        <v>0</v>
      </c>
      <c r="GN73" s="49">
        <f t="shared" si="244"/>
        <v>0</v>
      </c>
      <c r="GO73" s="49">
        <f t="shared" si="245"/>
        <v>0</v>
      </c>
      <c r="GP73" s="49">
        <f t="shared" si="263"/>
        <v>0</v>
      </c>
      <c r="GQ73" s="49">
        <f t="shared" si="246"/>
        <v>0</v>
      </c>
      <c r="GR73" s="49">
        <f t="shared" si="247"/>
        <v>0</v>
      </c>
    </row>
    <row r="74" spans="1:200" s="43" customFormat="1">
      <c r="A74" s="43" t="s">
        <v>146</v>
      </c>
      <c r="B74" s="46"/>
      <c r="C74" s="46"/>
      <c r="D74" s="46"/>
      <c r="E74" s="46"/>
      <c r="F74" s="46"/>
      <c r="G74" s="46">
        <f>SUM(B74:F74)</f>
        <v>0</v>
      </c>
      <c r="H74" s="46"/>
      <c r="I74" s="46"/>
      <c r="J74" s="46"/>
      <c r="K74" s="46"/>
      <c r="L74" s="46"/>
      <c r="M74" s="46">
        <f>SUM(H74:L74)</f>
        <v>0</v>
      </c>
      <c r="N74" s="46"/>
      <c r="O74" s="46"/>
      <c r="P74" s="46"/>
      <c r="Q74" s="46"/>
      <c r="R74" s="46"/>
      <c r="S74" s="46">
        <f>SUM(N74:R74)</f>
        <v>0</v>
      </c>
      <c r="T74" s="46"/>
      <c r="U74" s="46"/>
      <c r="V74" s="46"/>
      <c r="W74" s="46"/>
      <c r="X74" s="46"/>
      <c r="Y74" s="46">
        <f>SUM(T74:X74)</f>
        <v>0</v>
      </c>
      <c r="Z74" s="46"/>
      <c r="AA74" s="46"/>
      <c r="AB74" s="46"/>
      <c r="AC74" s="46"/>
      <c r="AD74" s="46"/>
      <c r="AE74" s="46">
        <f>SUM(Z74:AD74)</f>
        <v>0</v>
      </c>
      <c r="AF74" s="46"/>
      <c r="AG74" s="46"/>
      <c r="AH74" s="46"/>
      <c r="AI74" s="46"/>
      <c r="AJ74" s="46"/>
      <c r="AK74" s="46">
        <f>SUM(AF74:AJ74)</f>
        <v>0</v>
      </c>
      <c r="AL74" s="46"/>
      <c r="AM74" s="46"/>
      <c r="AN74" s="46"/>
      <c r="AO74" s="46"/>
      <c r="AP74" s="46"/>
      <c r="AQ74" s="46">
        <f>SUM(AL74:AP74)</f>
        <v>0</v>
      </c>
      <c r="AR74" s="46"/>
      <c r="AS74" s="46"/>
      <c r="AT74" s="46"/>
      <c r="AU74" s="46"/>
      <c r="AV74" s="46"/>
      <c r="AW74" s="46">
        <f>SUM(AR74:AV74)</f>
        <v>0</v>
      </c>
      <c r="AX74" s="49">
        <f>SUM(AR74, AF74, Z74,T74,N74,H74,B74,AL74)</f>
        <v>0</v>
      </c>
      <c r="AY74" s="49">
        <f>SUM(AS74, AG74, AA74,U74,O74,I74,C74,AM74)</f>
        <v>0</v>
      </c>
      <c r="AZ74" s="49">
        <f>SUM(AT74, AH74, AB74,V74,P74,J74,D74, AN74)</f>
        <v>0</v>
      </c>
      <c r="BA74" s="49">
        <f>SUM(AU74, AI74,AC74,W74,Q74,K74,E74, AO74)</f>
        <v>0</v>
      </c>
      <c r="BB74" s="49">
        <f>SUM(F74,L74,R74,X74,AD74,AJ74,AP74,AV74)</f>
        <v>0</v>
      </c>
      <c r="BC74" s="49">
        <f>SUM(AX74:BB74)</f>
        <v>0</v>
      </c>
      <c r="BD74" s="46"/>
      <c r="BE74" s="46"/>
      <c r="BF74" s="46"/>
      <c r="BG74" s="46"/>
      <c r="BH74" s="46"/>
      <c r="BI74" s="46">
        <f>SUM(BD74:BH74)</f>
        <v>0</v>
      </c>
      <c r="BJ74" s="46"/>
      <c r="BK74" s="46"/>
      <c r="BL74" s="46"/>
      <c r="BM74" s="46"/>
      <c r="BN74" s="46"/>
      <c r="BO74" s="46">
        <f>SUM(BJ74:BN74)</f>
        <v>0</v>
      </c>
      <c r="BP74" s="46"/>
      <c r="BQ74" s="46"/>
      <c r="BR74" s="46"/>
      <c r="BS74" s="46"/>
      <c r="BT74" s="46"/>
      <c r="BU74" s="46">
        <f>SUM(BP74:BT74)</f>
        <v>0</v>
      </c>
      <c r="BV74" s="46"/>
      <c r="BW74" s="46"/>
      <c r="BX74" s="46"/>
      <c r="BY74" s="46"/>
      <c r="BZ74" s="46"/>
      <c r="CA74" s="46">
        <f>SUM(BV74:BZ74)</f>
        <v>0</v>
      </c>
      <c r="CB74" s="46"/>
      <c r="CC74" s="46"/>
      <c r="CD74" s="46"/>
      <c r="CE74" s="46"/>
      <c r="CF74" s="46"/>
      <c r="CG74" s="46">
        <f>SUM(CB74:CF74)</f>
        <v>0</v>
      </c>
      <c r="CH74" s="46"/>
      <c r="CI74" s="46"/>
      <c r="CJ74" s="46"/>
      <c r="CK74" s="46"/>
      <c r="CL74" s="46"/>
      <c r="CM74" s="46">
        <f>SUM(CH74:CL74)</f>
        <v>0</v>
      </c>
      <c r="CN74" s="46"/>
      <c r="CO74" s="46"/>
      <c r="CP74" s="46"/>
      <c r="CQ74" s="46"/>
      <c r="CR74" s="46"/>
      <c r="CS74" s="46">
        <f>SUM(CN74:CR74)</f>
        <v>0</v>
      </c>
      <c r="CT74" s="46"/>
      <c r="CU74" s="46"/>
      <c r="CV74" s="46"/>
      <c r="CW74" s="46"/>
      <c r="CX74" s="46"/>
      <c r="CY74" s="46">
        <f>SUM(CT74:CX74)</f>
        <v>0</v>
      </c>
      <c r="CZ74" s="46"/>
      <c r="DA74" s="454">
        <v>1.77817428012</v>
      </c>
      <c r="DB74" s="70"/>
      <c r="DC74" s="46"/>
      <c r="DD74" s="46"/>
      <c r="DE74" s="46">
        <f>SUM(CZ74:DD74)</f>
        <v>1.77817428012</v>
      </c>
      <c r="DF74" s="70"/>
      <c r="DG74" s="70"/>
      <c r="DH74" s="70"/>
      <c r="DI74" s="70"/>
      <c r="DJ74" s="46"/>
      <c r="DK74" s="46">
        <f>SUM(DF74:DJ74)</f>
        <v>0</v>
      </c>
      <c r="DL74" s="46"/>
      <c r="DM74" s="70"/>
      <c r="DN74" s="70"/>
      <c r="DO74" s="70"/>
      <c r="DP74" s="46"/>
      <c r="DQ74" s="46">
        <f>SUM(DL74:DP74)</f>
        <v>0</v>
      </c>
      <c r="DR74" s="46"/>
      <c r="DS74" s="70"/>
      <c r="DT74" s="46"/>
      <c r="DU74" s="46"/>
      <c r="DV74" s="46"/>
      <c r="DW74" s="46">
        <f>SUM(DR74:DV74)</f>
        <v>0</v>
      </c>
      <c r="DX74" s="51">
        <f>SUM(DR74,DL74,DF74,CZ74,CT74,CN74,CH74,CB74,BV74,BP74,BJ74,BD74)</f>
        <v>0</v>
      </c>
      <c r="DY74" s="51">
        <f>SUM(DS74,DM74,DG74,DA74,CU74,CO74,CI74,CC74,BW74,BQ74,BK74,BE74)</f>
        <v>1.77817428012</v>
      </c>
      <c r="DZ74" s="51">
        <f t="shared" si="272"/>
        <v>0</v>
      </c>
      <c r="EA74" s="51">
        <f>SUM(DU74,DO74,DI74,DC74,CW74,CQ74,CK74,CE74,BY74,BS74,BM74,BG74)</f>
        <v>0</v>
      </c>
      <c r="EB74" s="51">
        <f>SUM(BH74,BN74,BT74,BZ74,CF74,CL74,CR74,CX74,DD74,DJ74,DP74,DV74)</f>
        <v>0</v>
      </c>
      <c r="EC74" s="51">
        <f>SUM(DX74:EB74)</f>
        <v>1.77817428012</v>
      </c>
      <c r="ED74" s="46"/>
      <c r="EE74" s="46"/>
      <c r="EF74" s="46"/>
      <c r="EG74" s="46"/>
      <c r="EH74" s="46"/>
      <c r="EI74" s="46">
        <f t="shared" ref="EI74:EI79" si="273">SUM(ED74:EH74)</f>
        <v>0</v>
      </c>
      <c r="EJ74" s="46"/>
      <c r="EK74" s="46"/>
      <c r="EL74" s="46"/>
      <c r="EM74" s="46"/>
      <c r="EN74" s="46"/>
      <c r="EO74" s="46">
        <f>SUM(EJ74:EN74)</f>
        <v>0</v>
      </c>
      <c r="EP74" s="46"/>
      <c r="EQ74" s="46"/>
      <c r="ER74" s="46"/>
      <c r="ES74" s="46"/>
      <c r="ET74" s="46"/>
      <c r="EU74" s="46">
        <f>SUM(EP74:ET74)</f>
        <v>0</v>
      </c>
      <c r="EV74" s="46"/>
      <c r="EW74" s="46"/>
      <c r="EX74" s="46"/>
      <c r="EY74" s="46"/>
      <c r="EZ74" s="46"/>
      <c r="FA74" s="46">
        <f t="shared" ref="FA74:FA79" si="274">SUM(EV74:EZ74)</f>
        <v>0</v>
      </c>
      <c r="FB74" s="46"/>
      <c r="FC74" s="46"/>
      <c r="FD74" s="46"/>
      <c r="FE74" s="46"/>
      <c r="FF74" s="46"/>
      <c r="FG74" s="46">
        <f t="shared" ref="FG74:FG79" si="275">SUM(FB74:FF74)</f>
        <v>0</v>
      </c>
      <c r="FH74" s="46"/>
      <c r="FI74" s="46"/>
      <c r="FJ74" s="46"/>
      <c r="FK74" s="46"/>
      <c r="FL74" s="46"/>
      <c r="FM74" s="46">
        <f>SUM(FH74:FL74)</f>
        <v>0</v>
      </c>
      <c r="FN74" s="46"/>
      <c r="FO74" s="46"/>
      <c r="FP74" s="46"/>
      <c r="FQ74" s="46"/>
      <c r="FR74" s="46"/>
      <c r="FS74" s="46">
        <f>SUM(FN74:FR74)</f>
        <v>0</v>
      </c>
      <c r="FT74" s="46"/>
      <c r="FU74" s="46"/>
      <c r="FV74" s="46"/>
      <c r="FW74" s="46"/>
      <c r="FX74" s="46"/>
      <c r="FY74" s="46">
        <f>SUM(FT74:FX74)</f>
        <v>0</v>
      </c>
      <c r="FZ74" s="46"/>
      <c r="GA74" s="46"/>
      <c r="GB74" s="46"/>
      <c r="GC74" s="46"/>
      <c r="GD74" s="46"/>
      <c r="GE74" s="46">
        <f>SUM(FZ74:GD74)</f>
        <v>0</v>
      </c>
      <c r="GF74" s="49">
        <f>SUM(FZ74,FT74,FN74,FH74,FB74,EV74,EP74,EJ74,ED74)</f>
        <v>0</v>
      </c>
      <c r="GG74" s="49">
        <f>SUM(GA74,FU74,FO74,FI74,FC74,EW74,EQ74,EK74,EE74)</f>
        <v>0</v>
      </c>
      <c r="GH74" s="49">
        <f>SUM(GB74,FV74,FP74,FJ74,FD74,EX74,ER74,EL74,EF74)</f>
        <v>0</v>
      </c>
      <c r="GI74" s="49">
        <f>SUM(GC74,FW74,FQ74,FK74,FE74,EY74,ES74,EM74,EG74)</f>
        <v>0</v>
      </c>
      <c r="GJ74" s="49">
        <f>SUM(EH74,EN74,ET74,EZ74,FF74,FL74,FR74,FX74,GD74)</f>
        <v>0</v>
      </c>
      <c r="GK74" s="49">
        <f>SUM(GF74:GJ74)</f>
        <v>0</v>
      </c>
      <c r="GL74" s="46"/>
      <c r="GM74" s="49">
        <f t="shared" ref="GM74:GR74" si="276">SUM(GF74,DX74,AX74)</f>
        <v>0</v>
      </c>
      <c r="GN74" s="49">
        <f t="shared" si="276"/>
        <v>1.77817428012</v>
      </c>
      <c r="GO74" s="49">
        <f t="shared" si="276"/>
        <v>0</v>
      </c>
      <c r="GP74" s="49">
        <f t="shared" si="276"/>
        <v>0</v>
      </c>
      <c r="GQ74" s="49">
        <f t="shared" si="276"/>
        <v>0</v>
      </c>
      <c r="GR74" s="49">
        <f t="shared" si="276"/>
        <v>1.77817428012</v>
      </c>
    </row>
    <row r="75" spans="1:200" s="43" customFormat="1">
      <c r="A75" s="73" t="s">
        <v>174</v>
      </c>
      <c r="B75" s="46"/>
      <c r="C75" s="84">
        <v>259.52645386820001</v>
      </c>
      <c r="D75" s="46"/>
      <c r="E75" s="46"/>
      <c r="F75" s="46"/>
      <c r="G75" s="46">
        <f t="shared" si="248"/>
        <v>259.52645386820001</v>
      </c>
      <c r="H75" s="46"/>
      <c r="I75" s="46"/>
      <c r="J75" s="46"/>
      <c r="K75" s="46"/>
      <c r="L75" s="46"/>
      <c r="M75" s="46">
        <f t="shared" si="249"/>
        <v>0</v>
      </c>
      <c r="N75" s="46"/>
      <c r="O75" s="46"/>
      <c r="P75" s="46"/>
      <c r="Q75" s="46"/>
      <c r="R75" s="46"/>
      <c r="S75" s="46">
        <f t="shared" si="250"/>
        <v>0</v>
      </c>
      <c r="T75" s="46"/>
      <c r="U75" s="46"/>
      <c r="V75" s="46"/>
      <c r="W75" s="46"/>
      <c r="X75" s="46"/>
      <c r="Y75" s="46">
        <f t="shared" si="251"/>
        <v>0</v>
      </c>
      <c r="Z75" s="46"/>
      <c r="AA75" s="46"/>
      <c r="AB75" s="46"/>
      <c r="AC75" s="46"/>
      <c r="AD75" s="46"/>
      <c r="AE75" s="46">
        <f t="shared" si="252"/>
        <v>0</v>
      </c>
      <c r="AF75" s="46"/>
      <c r="AG75" s="46"/>
      <c r="AH75" s="46"/>
      <c r="AI75" s="46"/>
      <c r="AJ75" s="46"/>
      <c r="AK75" s="46">
        <f t="shared" si="253"/>
        <v>0</v>
      </c>
      <c r="AL75" s="46"/>
      <c r="AM75" s="46"/>
      <c r="AN75" s="46"/>
      <c r="AO75" s="46"/>
      <c r="AP75" s="46"/>
      <c r="AQ75" s="46">
        <f t="shared" si="254"/>
        <v>0</v>
      </c>
      <c r="AR75" s="46"/>
      <c r="AS75" s="46"/>
      <c r="AT75" s="46"/>
      <c r="AU75" s="46"/>
      <c r="AV75" s="46"/>
      <c r="AW75" s="46">
        <f t="shared" si="255"/>
        <v>0</v>
      </c>
      <c r="AX75" s="49">
        <f t="shared" si="256"/>
        <v>0</v>
      </c>
      <c r="AY75" s="49">
        <f t="shared" si="257"/>
        <v>259.52645386820001</v>
      </c>
      <c r="AZ75" s="49">
        <f t="shared" si="258"/>
        <v>0</v>
      </c>
      <c r="BA75" s="49">
        <f t="shared" si="259"/>
        <v>0</v>
      </c>
      <c r="BB75" s="49">
        <f t="shared" si="260"/>
        <v>0</v>
      </c>
      <c r="BC75" s="49">
        <f t="shared" si="215"/>
        <v>259.52645386820001</v>
      </c>
      <c r="BD75" s="46"/>
      <c r="BE75" s="46"/>
      <c r="BF75" s="46"/>
      <c r="BG75" s="46"/>
      <c r="BH75" s="46"/>
      <c r="BI75" s="46">
        <f t="shared" si="216"/>
        <v>0</v>
      </c>
      <c r="BJ75" s="46"/>
      <c r="BK75" s="46"/>
      <c r="BL75" s="46"/>
      <c r="BM75" s="46"/>
      <c r="BN75" s="46"/>
      <c r="BO75" s="46">
        <f t="shared" si="217"/>
        <v>0</v>
      </c>
      <c r="BP75" s="46"/>
      <c r="BQ75" s="46"/>
      <c r="BR75" s="46"/>
      <c r="BS75" s="46"/>
      <c r="BT75" s="46"/>
      <c r="BU75" s="46">
        <f t="shared" si="218"/>
        <v>0</v>
      </c>
      <c r="BV75" s="46"/>
      <c r="BW75" s="46"/>
      <c r="BX75" s="46"/>
      <c r="BY75" s="46"/>
      <c r="BZ75" s="46"/>
      <c r="CA75" s="46">
        <f t="shared" si="219"/>
        <v>0</v>
      </c>
      <c r="CB75" s="46"/>
      <c r="CC75" s="46"/>
      <c r="CD75" s="46"/>
      <c r="CE75" s="46"/>
      <c r="CF75" s="46"/>
      <c r="CG75" s="46">
        <f t="shared" si="220"/>
        <v>0</v>
      </c>
      <c r="CH75" s="46"/>
      <c r="CI75" s="46"/>
      <c r="CJ75" s="46"/>
      <c r="CK75" s="46"/>
      <c r="CL75" s="46"/>
      <c r="CM75" s="46">
        <f t="shared" si="221"/>
        <v>0</v>
      </c>
      <c r="CN75" s="46"/>
      <c r="CO75" s="46"/>
      <c r="CP75" s="46"/>
      <c r="CQ75" s="46"/>
      <c r="CR75" s="46"/>
      <c r="CS75" s="46">
        <f t="shared" si="222"/>
        <v>0</v>
      </c>
      <c r="CT75" s="46"/>
      <c r="CU75" s="46"/>
      <c r="CV75" s="46"/>
      <c r="CW75" s="46"/>
      <c r="CX75" s="46"/>
      <c r="CY75" s="46">
        <f t="shared" si="223"/>
        <v>0</v>
      </c>
      <c r="CZ75" s="46"/>
      <c r="DA75" s="70"/>
      <c r="DB75" s="70"/>
      <c r="DC75" s="46"/>
      <c r="DD75" s="46"/>
      <c r="DE75" s="46">
        <f t="shared" si="224"/>
        <v>0</v>
      </c>
      <c r="DF75" s="70"/>
      <c r="DG75" s="70"/>
      <c r="DH75" s="70"/>
      <c r="DI75" s="70"/>
      <c r="DJ75" s="46"/>
      <c r="DK75" s="46">
        <f t="shared" si="225"/>
        <v>0</v>
      </c>
      <c r="DL75" s="46"/>
      <c r="DM75" s="70"/>
      <c r="DN75" s="70"/>
      <c r="DO75" s="70"/>
      <c r="DP75" s="46"/>
      <c r="DQ75" s="46">
        <f t="shared" si="226"/>
        <v>0</v>
      </c>
      <c r="DR75" s="46"/>
      <c r="DS75" s="70"/>
      <c r="DT75" s="46"/>
      <c r="DU75" s="46"/>
      <c r="DV75" s="46"/>
      <c r="DW75" s="46">
        <f t="shared" si="227"/>
        <v>0</v>
      </c>
      <c r="DX75" s="51">
        <f t="shared" si="261"/>
        <v>0</v>
      </c>
      <c r="DY75" s="51">
        <f t="shared" si="262"/>
        <v>0</v>
      </c>
      <c r="DZ75" s="51">
        <f t="shared" si="272"/>
        <v>0</v>
      </c>
      <c r="EA75" s="51">
        <f t="shared" si="228"/>
        <v>0</v>
      </c>
      <c r="EB75" s="51">
        <f t="shared" si="229"/>
        <v>0</v>
      </c>
      <c r="EC75" s="51">
        <f t="shared" si="230"/>
        <v>0</v>
      </c>
      <c r="ED75" s="46"/>
      <c r="EE75" s="46"/>
      <c r="EF75" s="46"/>
      <c r="EG75" s="46"/>
      <c r="EH75" s="46"/>
      <c r="EI75" s="46">
        <f t="shared" si="273"/>
        <v>0</v>
      </c>
      <c r="EJ75" s="46"/>
      <c r="EK75" s="46"/>
      <c r="EL75" s="46"/>
      <c r="EM75" s="46"/>
      <c r="EN75" s="46"/>
      <c r="EO75" s="46">
        <f>SUM(EJ75:EN75)</f>
        <v>0</v>
      </c>
      <c r="EP75" s="46"/>
      <c r="EQ75" s="46"/>
      <c r="ER75" s="46"/>
      <c r="ES75" s="46"/>
      <c r="ET75" s="46"/>
      <c r="EU75" s="46">
        <f>SUM(EP75:ET75)</f>
        <v>0</v>
      </c>
      <c r="EV75" s="46"/>
      <c r="EW75" s="46"/>
      <c r="EX75" s="46"/>
      <c r="EY75" s="46"/>
      <c r="EZ75" s="46"/>
      <c r="FA75" s="46">
        <f t="shared" si="274"/>
        <v>0</v>
      </c>
      <c r="FB75" s="46"/>
      <c r="FC75" s="46"/>
      <c r="FD75" s="46"/>
      <c r="FE75" s="46"/>
      <c r="FF75" s="46"/>
      <c r="FG75" s="46">
        <f t="shared" si="275"/>
        <v>0</v>
      </c>
      <c r="FH75" s="46"/>
      <c r="FI75" s="46"/>
      <c r="FJ75" s="46"/>
      <c r="FK75" s="46"/>
      <c r="FL75" s="46"/>
      <c r="FM75" s="46">
        <f t="shared" si="236"/>
        <v>0</v>
      </c>
      <c r="FN75" s="46"/>
      <c r="FO75" s="46"/>
      <c r="FP75" s="46"/>
      <c r="FQ75" s="46"/>
      <c r="FR75" s="46"/>
      <c r="FS75" s="46">
        <f>SUM(FN75:FR75)</f>
        <v>0</v>
      </c>
      <c r="FT75" s="46"/>
      <c r="FU75" s="46"/>
      <c r="FV75" s="46"/>
      <c r="FW75" s="46"/>
      <c r="FX75" s="46"/>
      <c r="FY75" s="46">
        <f>SUM(FT75:FX75)</f>
        <v>0</v>
      </c>
      <c r="FZ75" s="46"/>
      <c r="GA75" s="46"/>
      <c r="GB75" s="46"/>
      <c r="GC75" s="46"/>
      <c r="GD75" s="46"/>
      <c r="GE75" s="46">
        <f>SUM(FZ75:GD75)</f>
        <v>0</v>
      </c>
      <c r="GF75" s="49">
        <f t="shared" si="264"/>
        <v>0</v>
      </c>
      <c r="GG75" s="49">
        <f t="shared" si="265"/>
        <v>0</v>
      </c>
      <c r="GH75" s="49">
        <f t="shared" si="266"/>
        <v>0</v>
      </c>
      <c r="GI75" s="49">
        <f t="shared" si="267"/>
        <v>0</v>
      </c>
      <c r="GJ75" s="49">
        <f t="shared" si="241"/>
        <v>0</v>
      </c>
      <c r="GK75" s="49">
        <f t="shared" si="242"/>
        <v>0</v>
      </c>
      <c r="GL75" s="46"/>
      <c r="GM75" s="49">
        <f t="shared" si="243"/>
        <v>0</v>
      </c>
      <c r="GN75" s="49">
        <f t="shared" si="244"/>
        <v>259.52645386820001</v>
      </c>
      <c r="GO75" s="49">
        <f t="shared" si="245"/>
        <v>0</v>
      </c>
      <c r="GP75" s="49">
        <f t="shared" si="263"/>
        <v>0</v>
      </c>
      <c r="GQ75" s="49">
        <f t="shared" si="246"/>
        <v>0</v>
      </c>
      <c r="GR75" s="49">
        <f t="shared" si="247"/>
        <v>259.52645386820001</v>
      </c>
    </row>
    <row r="76" spans="1:200" s="43" customFormat="1">
      <c r="A76" s="43" t="s">
        <v>93</v>
      </c>
      <c r="B76" s="46"/>
      <c r="C76" s="46"/>
      <c r="D76" s="46"/>
      <c r="E76" s="46"/>
      <c r="F76" s="46"/>
      <c r="G76" s="46">
        <f t="shared" si="248"/>
        <v>0</v>
      </c>
      <c r="H76" s="46"/>
      <c r="I76" s="46"/>
      <c r="J76" s="46"/>
      <c r="K76" s="46"/>
      <c r="L76" s="46"/>
      <c r="M76" s="46">
        <f t="shared" si="249"/>
        <v>0</v>
      </c>
      <c r="N76" s="46"/>
      <c r="O76" s="46"/>
      <c r="P76" s="46"/>
      <c r="Q76" s="46"/>
      <c r="R76" s="46"/>
      <c r="S76" s="46">
        <f t="shared" si="250"/>
        <v>0</v>
      </c>
      <c r="T76" s="46"/>
      <c r="U76" s="46"/>
      <c r="V76" s="46"/>
      <c r="W76" s="46"/>
      <c r="X76" s="46"/>
      <c r="Y76" s="46">
        <f t="shared" si="251"/>
        <v>0</v>
      </c>
      <c r="Z76" s="46"/>
      <c r="AA76" s="46"/>
      <c r="AB76" s="46"/>
      <c r="AC76" s="46"/>
      <c r="AD76" s="46"/>
      <c r="AE76" s="46">
        <f t="shared" si="252"/>
        <v>0</v>
      </c>
      <c r="AF76" s="46"/>
      <c r="AG76" s="46"/>
      <c r="AH76" s="46"/>
      <c r="AI76" s="46"/>
      <c r="AJ76" s="46"/>
      <c r="AK76" s="46">
        <f t="shared" si="253"/>
        <v>0</v>
      </c>
      <c r="AL76" s="46"/>
      <c r="AM76" s="46"/>
      <c r="AN76" s="46"/>
      <c r="AO76" s="46"/>
      <c r="AP76" s="46"/>
      <c r="AQ76" s="46">
        <f t="shared" si="254"/>
        <v>0</v>
      </c>
      <c r="AR76" s="46"/>
      <c r="AS76" s="46"/>
      <c r="AT76" s="46"/>
      <c r="AU76" s="46"/>
      <c r="AV76" s="46"/>
      <c r="AW76" s="46">
        <f t="shared" si="255"/>
        <v>0</v>
      </c>
      <c r="AX76" s="49">
        <f t="shared" si="256"/>
        <v>0</v>
      </c>
      <c r="AY76" s="49">
        <f t="shared" si="257"/>
        <v>0</v>
      </c>
      <c r="AZ76" s="49">
        <f t="shared" si="258"/>
        <v>0</v>
      </c>
      <c r="BA76" s="49">
        <f t="shared" si="259"/>
        <v>0</v>
      </c>
      <c r="BB76" s="49">
        <f t="shared" si="260"/>
        <v>0</v>
      </c>
      <c r="BC76" s="49">
        <f t="shared" si="215"/>
        <v>0</v>
      </c>
      <c r="BD76" s="46"/>
      <c r="BE76" s="46"/>
      <c r="BF76" s="46"/>
      <c r="BG76" s="46"/>
      <c r="BH76" s="46"/>
      <c r="BI76" s="46">
        <f t="shared" si="216"/>
        <v>0</v>
      </c>
      <c r="BJ76" s="46"/>
      <c r="BK76" s="46"/>
      <c r="BL76" s="46"/>
      <c r="BM76" s="46"/>
      <c r="BN76" s="46"/>
      <c r="BO76" s="46">
        <f t="shared" si="217"/>
        <v>0</v>
      </c>
      <c r="BP76" s="46"/>
      <c r="BQ76" s="46"/>
      <c r="BR76" s="46"/>
      <c r="BS76" s="46"/>
      <c r="BT76" s="46"/>
      <c r="BU76" s="46">
        <f t="shared" si="218"/>
        <v>0</v>
      </c>
      <c r="BV76" s="46"/>
      <c r="BW76" s="46"/>
      <c r="BX76" s="46"/>
      <c r="BY76" s="46"/>
      <c r="BZ76" s="46"/>
      <c r="CA76" s="46">
        <f t="shared" si="219"/>
        <v>0</v>
      </c>
      <c r="CB76" s="46"/>
      <c r="CC76" s="46"/>
      <c r="CD76" s="44"/>
      <c r="CE76" s="46"/>
      <c r="CF76" s="46"/>
      <c r="CG76" s="46">
        <f t="shared" si="220"/>
        <v>0</v>
      </c>
      <c r="CH76" s="46"/>
      <c r="CI76" s="46"/>
      <c r="CJ76" s="46"/>
      <c r="CK76" s="46"/>
      <c r="CL76" s="46"/>
      <c r="CM76" s="46">
        <f t="shared" si="221"/>
        <v>0</v>
      </c>
      <c r="CN76" s="46"/>
      <c r="CO76" s="46"/>
      <c r="CP76" s="46"/>
      <c r="CQ76" s="46"/>
      <c r="CR76" s="46"/>
      <c r="CS76" s="46">
        <f t="shared" si="222"/>
        <v>0</v>
      </c>
      <c r="CT76" s="46"/>
      <c r="CU76" s="46"/>
      <c r="CV76" s="46"/>
      <c r="CW76" s="46"/>
      <c r="CX76" s="46"/>
      <c r="CY76" s="46">
        <f t="shared" si="223"/>
        <v>0</v>
      </c>
      <c r="CZ76" s="46"/>
      <c r="DA76" s="46"/>
      <c r="DB76" s="46"/>
      <c r="DC76" s="46"/>
      <c r="DD76" s="46"/>
      <c r="DE76" s="46">
        <f t="shared" si="224"/>
        <v>0</v>
      </c>
      <c r="DF76" s="46"/>
      <c r="DG76" s="46"/>
      <c r="DH76" s="46"/>
      <c r="DI76" s="46"/>
      <c r="DJ76" s="46"/>
      <c r="DK76" s="46">
        <f t="shared" si="225"/>
        <v>0</v>
      </c>
      <c r="DL76" s="46"/>
      <c r="DM76" s="46"/>
      <c r="DN76" s="46"/>
      <c r="DO76" s="46"/>
      <c r="DP76" s="46"/>
      <c r="DQ76" s="46">
        <f t="shared" si="226"/>
        <v>0</v>
      </c>
      <c r="DR76" s="46"/>
      <c r="DS76" s="46"/>
      <c r="DT76" s="46"/>
      <c r="DU76" s="46"/>
      <c r="DV76" s="46"/>
      <c r="DW76" s="46">
        <f t="shared" si="227"/>
        <v>0</v>
      </c>
      <c r="DX76" s="51">
        <f t="shared" si="261"/>
        <v>0</v>
      </c>
      <c r="DY76" s="51">
        <f t="shared" si="262"/>
        <v>0</v>
      </c>
      <c r="DZ76" s="51">
        <f t="shared" si="272"/>
        <v>0</v>
      </c>
      <c r="EA76" s="51">
        <f t="shared" si="228"/>
        <v>0</v>
      </c>
      <c r="EB76" s="51">
        <f t="shared" si="229"/>
        <v>0</v>
      </c>
      <c r="EC76" s="51">
        <f>SUM(DX76:EB76)</f>
        <v>0</v>
      </c>
      <c r="ED76" s="47"/>
      <c r="EE76" s="397">
        <v>678.54974391759004</v>
      </c>
      <c r="EF76" s="398">
        <v>611.64388638534103</v>
      </c>
      <c r="EG76" s="399">
        <v>1262.4372373794999</v>
      </c>
      <c r="EH76" s="47"/>
      <c r="EI76" s="46">
        <f t="shared" si="273"/>
        <v>2552.630867682431</v>
      </c>
      <c r="EJ76" s="46"/>
      <c r="EK76" s="264">
        <v>2593.6209438208398</v>
      </c>
      <c r="EL76" s="265">
        <v>1334.75000324395</v>
      </c>
      <c r="EM76" s="266">
        <v>931.748615837324</v>
      </c>
      <c r="EN76" s="48"/>
      <c r="EO76" s="46">
        <f>SUM(EJ76:EN76)</f>
        <v>4860.119562902114</v>
      </c>
      <c r="EP76" s="46"/>
      <c r="EQ76" s="70"/>
      <c r="ER76" s="70"/>
      <c r="ES76" s="46"/>
      <c r="ET76" s="46"/>
      <c r="EU76" s="46">
        <f>SUM(EP76:ET76)</f>
        <v>0</v>
      </c>
      <c r="EV76" s="46"/>
      <c r="EW76" s="46"/>
      <c r="EX76" s="46"/>
      <c r="EY76" s="46"/>
      <c r="EZ76" s="46"/>
      <c r="FA76" s="46">
        <f t="shared" si="274"/>
        <v>0</v>
      </c>
      <c r="FB76" s="46"/>
      <c r="FC76" s="46"/>
      <c r="FD76" s="46"/>
      <c r="FE76" s="46"/>
      <c r="FF76" s="46"/>
      <c r="FG76" s="46">
        <f t="shared" si="275"/>
        <v>0</v>
      </c>
      <c r="FH76" s="46"/>
      <c r="FI76" s="46"/>
      <c r="FJ76" s="46"/>
      <c r="FK76" s="46"/>
      <c r="FL76" s="46"/>
      <c r="FM76" s="46">
        <f t="shared" si="236"/>
        <v>0</v>
      </c>
      <c r="FN76" s="46"/>
      <c r="FO76" s="46"/>
      <c r="FP76" s="46"/>
      <c r="FQ76" s="46"/>
      <c r="FR76" s="46"/>
      <c r="FS76" s="46">
        <f>SUM(FN76:FR76)</f>
        <v>0</v>
      </c>
      <c r="FT76" s="46"/>
      <c r="FU76" s="46"/>
      <c r="FV76" s="46"/>
      <c r="FW76" s="46"/>
      <c r="FX76" s="46"/>
      <c r="FY76" s="46">
        <f>SUM(FT76:FX76)</f>
        <v>0</v>
      </c>
      <c r="FZ76" s="46"/>
      <c r="GA76" s="46"/>
      <c r="GB76" s="46"/>
      <c r="GC76" s="46"/>
      <c r="GD76" s="46"/>
      <c r="GE76" s="46"/>
      <c r="GF76" s="49">
        <f t="shared" si="264"/>
        <v>0</v>
      </c>
      <c r="GG76" s="49">
        <f t="shared" ref="GG76:GH78" si="277">SUM(GA76,FU76,FO76,FI76,FC76,EW76,EQ76,EK76,EE76)</f>
        <v>3272.1706877384299</v>
      </c>
      <c r="GH76" s="49">
        <f t="shared" si="277"/>
        <v>1946.3938896292912</v>
      </c>
      <c r="GI76" s="49">
        <f t="shared" si="267"/>
        <v>2194.1858532168239</v>
      </c>
      <c r="GJ76" s="49">
        <f t="shared" si="241"/>
        <v>0</v>
      </c>
      <c r="GK76" s="49">
        <f t="shared" si="242"/>
        <v>7412.750430584545</v>
      </c>
      <c r="GL76" s="46"/>
      <c r="GM76" s="49">
        <f t="shared" ref="GM76:GO78" si="278">SUM(GF76,DX76,AX76)</f>
        <v>0</v>
      </c>
      <c r="GN76" s="49">
        <f t="shared" si="278"/>
        <v>3272.1706877384299</v>
      </c>
      <c r="GO76" s="49">
        <f t="shared" si="278"/>
        <v>1946.3938896292912</v>
      </c>
      <c r="GP76" s="49">
        <f t="shared" si="263"/>
        <v>2194.1858532168239</v>
      </c>
      <c r="GQ76" s="49">
        <f t="shared" si="246"/>
        <v>0</v>
      </c>
      <c r="GR76" s="49">
        <f>SUM(GK76,EC76,BC76)</f>
        <v>7412.750430584545</v>
      </c>
    </row>
    <row r="77" spans="1:200" s="43" customFormat="1">
      <c r="A77" s="43" t="s">
        <v>155</v>
      </c>
      <c r="B77" s="46"/>
      <c r="C77" s="46"/>
      <c r="D77" s="46"/>
      <c r="E77" s="46"/>
      <c r="F77" s="46"/>
      <c r="G77" s="46">
        <f>SUM(B77:F77)</f>
        <v>0</v>
      </c>
      <c r="H77" s="46"/>
      <c r="I77" s="47"/>
      <c r="J77" s="46"/>
      <c r="K77" s="46"/>
      <c r="L77" s="46"/>
      <c r="M77" s="46">
        <f>SUM(H77:L77)</f>
        <v>0</v>
      </c>
      <c r="N77" s="46"/>
      <c r="O77" s="46"/>
      <c r="P77" s="46"/>
      <c r="Q77" s="46"/>
      <c r="R77" s="46"/>
      <c r="S77" s="46">
        <f>SUM(N77:R77)</f>
        <v>0</v>
      </c>
      <c r="T77" s="46"/>
      <c r="U77" s="46"/>
      <c r="V77" s="46"/>
      <c r="W77" s="46"/>
      <c r="X77" s="46"/>
      <c r="Y77" s="46">
        <f>SUM(T77:X77)</f>
        <v>0</v>
      </c>
      <c r="Z77" s="46"/>
      <c r="AA77" s="46"/>
      <c r="AB77" s="46"/>
      <c r="AC77" s="46"/>
      <c r="AD77" s="46"/>
      <c r="AE77" s="46">
        <f>SUM(Z77:AD77)</f>
        <v>0</v>
      </c>
      <c r="AF77" s="46"/>
      <c r="AG77" s="46"/>
      <c r="AH77" s="46"/>
      <c r="AI77" s="46"/>
      <c r="AJ77" s="46"/>
      <c r="AK77" s="46">
        <f>SUM(AF77:AJ77)</f>
        <v>0</v>
      </c>
      <c r="AL77" s="46"/>
      <c r="AM77" s="46"/>
      <c r="AN77" s="46"/>
      <c r="AO77" s="46"/>
      <c r="AP77" s="46"/>
      <c r="AQ77" s="46">
        <f>SUM(AL77:AP77)</f>
        <v>0</v>
      </c>
      <c r="AR77" s="46"/>
      <c r="AS77" s="46"/>
      <c r="AT77" s="46"/>
      <c r="AU77" s="46"/>
      <c r="AV77" s="46"/>
      <c r="AW77" s="46">
        <f>SUM(AR77:AV77)</f>
        <v>0</v>
      </c>
      <c r="AX77" s="49">
        <f t="shared" si="256"/>
        <v>0</v>
      </c>
      <c r="AY77" s="49">
        <f t="shared" si="257"/>
        <v>0</v>
      </c>
      <c r="AZ77" s="49">
        <f t="shared" si="258"/>
        <v>0</v>
      </c>
      <c r="BA77" s="49">
        <f t="shared" si="259"/>
        <v>0</v>
      </c>
      <c r="BB77" s="49">
        <f>SUM(F77,L77,R77,X77,AD77,AJ77,AP77,AV77)</f>
        <v>0</v>
      </c>
      <c r="BC77" s="49">
        <f>SUM(AX77:BB77)</f>
        <v>0</v>
      </c>
      <c r="BD77" s="46"/>
      <c r="BE77" s="46"/>
      <c r="BF77" s="46"/>
      <c r="BG77" s="46"/>
      <c r="BH77" s="46"/>
      <c r="BI77" s="46">
        <f>SUM(BD77:BH77)</f>
        <v>0</v>
      </c>
      <c r="BJ77" s="46"/>
      <c r="BK77" s="46"/>
      <c r="BL77" s="46"/>
      <c r="BM77" s="46"/>
      <c r="BN77" s="46"/>
      <c r="BO77" s="46">
        <f>SUM(BJ77:BN77)</f>
        <v>0</v>
      </c>
      <c r="BP77" s="46"/>
      <c r="BQ77" s="46"/>
      <c r="BR77" s="46"/>
      <c r="BS77" s="46"/>
      <c r="BT77" s="46"/>
      <c r="BU77" s="46">
        <f>SUM(BP77:BT77)</f>
        <v>0</v>
      </c>
      <c r="BV77" s="46"/>
      <c r="BW77" s="46"/>
      <c r="BX77" s="46"/>
      <c r="BY77" s="46"/>
      <c r="BZ77" s="46"/>
      <c r="CA77" s="46">
        <f>SUM(BV77:BZ77)</f>
        <v>0</v>
      </c>
      <c r="CB77" s="46"/>
      <c r="CC77" s="46"/>
      <c r="CD77" s="46"/>
      <c r="CE77" s="46"/>
      <c r="CF77" s="46"/>
      <c r="CG77" s="46">
        <f>SUM(CB77:CF77)</f>
        <v>0</v>
      </c>
      <c r="CH77" s="46"/>
      <c r="CI77" s="46"/>
      <c r="CJ77" s="46"/>
      <c r="CK77" s="46"/>
      <c r="CL77" s="46"/>
      <c r="CM77" s="46">
        <f>SUM(CH77:CL77)</f>
        <v>0</v>
      </c>
      <c r="CN77" s="46"/>
      <c r="CO77" s="46"/>
      <c r="CP77" s="46"/>
      <c r="CQ77" s="46"/>
      <c r="CR77" s="46"/>
      <c r="CS77" s="46">
        <f>SUM(CN77:CR77)</f>
        <v>0</v>
      </c>
      <c r="CT77" s="46"/>
      <c r="CU77" s="46"/>
      <c r="CV77" s="46"/>
      <c r="CW77" s="46"/>
      <c r="CX77" s="46"/>
      <c r="CY77" s="46">
        <f>SUM(CT77:CX77)</f>
        <v>0</v>
      </c>
      <c r="CZ77" s="46"/>
      <c r="DA77" s="46"/>
      <c r="DB77" s="46"/>
      <c r="DC77" s="46"/>
      <c r="DD77" s="46"/>
      <c r="DE77" s="46">
        <f>SUM(CZ77:DD77)</f>
        <v>0</v>
      </c>
      <c r="DF77" s="46"/>
      <c r="DG77" s="70"/>
      <c r="DH77" s="46"/>
      <c r="DI77" s="46"/>
      <c r="DJ77" s="46"/>
      <c r="DK77" s="46">
        <f>SUM(DF77:DJ77)</f>
        <v>0</v>
      </c>
      <c r="DL77" s="46"/>
      <c r="DM77" s="46"/>
      <c r="DN77" s="46"/>
      <c r="DO77" s="46"/>
      <c r="DP77" s="46"/>
      <c r="DQ77" s="46">
        <f>SUM(DL77:DP77)</f>
        <v>0</v>
      </c>
      <c r="DR77" s="46"/>
      <c r="DS77" s="46"/>
      <c r="DT77" s="46"/>
      <c r="DU77" s="46"/>
      <c r="DV77" s="46"/>
      <c r="DW77" s="46">
        <f>SUM(DR77:DV77)</f>
        <v>0</v>
      </c>
      <c r="DX77" s="51">
        <f>SUM(DR77,DL77,DF77,CZ77,CT77,CN77,CH77,CB77,BV77,BP77,BJ77,BD77)</f>
        <v>0</v>
      </c>
      <c r="DY77" s="51">
        <f>SUM(DS77,DM77,DG77,DA77,CU77,CO77,CI77,CC77,BW77,BQ77,BK77,BE77)</f>
        <v>0</v>
      </c>
      <c r="DZ77" s="51">
        <f t="shared" si="272"/>
        <v>0</v>
      </c>
      <c r="EA77" s="51">
        <f>SUM(DU77,DO77,DI77,DC77,CW77,CQ77,CK77,CE77,BY77,BS77,BM77,BG77)</f>
        <v>0</v>
      </c>
      <c r="EB77" s="51">
        <f>SUM(BH77,BN77,BT77,BZ77,CF77,CL77,CR77,CX77,DD77,DJ77,DP77,DV77)</f>
        <v>0</v>
      </c>
      <c r="EC77" s="51">
        <f>SUM(DX77:EB77)</f>
        <v>0</v>
      </c>
      <c r="ED77" s="46"/>
      <c r="EE77" s="48"/>
      <c r="EF77" s="46"/>
      <c r="EG77" s="46"/>
      <c r="EH77" s="46"/>
      <c r="EI77" s="46">
        <f t="shared" si="273"/>
        <v>0</v>
      </c>
      <c r="EJ77" s="46"/>
      <c r="EK77" s="46"/>
      <c r="EL77" s="46"/>
      <c r="EM77" s="46"/>
      <c r="EN77" s="46"/>
      <c r="EO77" s="46">
        <f>SUM(EJ77:EN77)</f>
        <v>0</v>
      </c>
      <c r="EP77" s="46"/>
      <c r="EQ77" s="48"/>
      <c r="ER77" s="48"/>
      <c r="ES77" s="46"/>
      <c r="ET77" s="46"/>
      <c r="EU77" s="46">
        <f>SUM(EP77:ET77)</f>
        <v>0</v>
      </c>
      <c r="EV77" s="46"/>
      <c r="EW77" s="48"/>
      <c r="EX77" s="48"/>
      <c r="EY77" s="46"/>
      <c r="EZ77" s="46"/>
      <c r="FA77" s="46">
        <f t="shared" si="274"/>
        <v>0</v>
      </c>
      <c r="FB77" s="46"/>
      <c r="FC77" s="48"/>
      <c r="FD77" s="48"/>
      <c r="FE77" s="46"/>
      <c r="FF77" s="46"/>
      <c r="FG77" s="46">
        <f t="shared" si="275"/>
        <v>0</v>
      </c>
      <c r="FH77" s="46"/>
      <c r="FI77" s="48"/>
      <c r="FJ77" s="48"/>
      <c r="FK77" s="46"/>
      <c r="FL77" s="46"/>
      <c r="FM77" s="46">
        <f>SUM(FH77:FL77)</f>
        <v>0</v>
      </c>
      <c r="FN77" s="46"/>
      <c r="FO77" s="48"/>
      <c r="FP77" s="48"/>
      <c r="FQ77" s="48"/>
      <c r="FR77" s="48"/>
      <c r="FS77" s="46">
        <f>SUM(FN77:FR77)</f>
        <v>0</v>
      </c>
      <c r="FT77" s="46"/>
      <c r="FU77" s="46"/>
      <c r="FV77" s="46"/>
      <c r="FW77" s="48"/>
      <c r="FX77" s="48"/>
      <c r="FY77" s="46">
        <f>SUM(FT77:FX77)</f>
        <v>0</v>
      </c>
      <c r="FZ77" s="46"/>
      <c r="GA77" s="46"/>
      <c r="GB77" s="46"/>
      <c r="GC77" s="46"/>
      <c r="GD77" s="46"/>
      <c r="GE77" s="46">
        <f>SUM(FZ77:GD77)</f>
        <v>0</v>
      </c>
      <c r="GF77" s="49">
        <f>SUM(FZ77,FT77,FN77,FH77,FB77,EV77,EP77,EJ77,ED77)</f>
        <v>0</v>
      </c>
      <c r="GG77" s="49">
        <f t="shared" si="277"/>
        <v>0</v>
      </c>
      <c r="GH77" s="49">
        <f t="shared" si="277"/>
        <v>0</v>
      </c>
      <c r="GI77" s="49">
        <f>SUM(GC77,FW77,FQ77,FK77,FE77,EY77,ES77,EM77,EG77)</f>
        <v>0</v>
      </c>
      <c r="GJ77" s="49">
        <f>SUM(EH77,EN77,ET77,EZ77,FF77,FL77,FR77,FX77,GD77)</f>
        <v>0</v>
      </c>
      <c r="GK77" s="49">
        <f>SUM(GF77:GJ77)</f>
        <v>0</v>
      </c>
      <c r="GL77" s="46"/>
      <c r="GM77" s="49">
        <f t="shared" si="278"/>
        <v>0</v>
      </c>
      <c r="GN77" s="49">
        <f t="shared" si="278"/>
        <v>0</v>
      </c>
      <c r="GO77" s="49">
        <f t="shared" si="278"/>
        <v>0</v>
      </c>
      <c r="GP77" s="49">
        <f>SUM(GI77,EA77,BA77)</f>
        <v>0</v>
      </c>
      <c r="GQ77" s="49">
        <f>SUM(GJ77,EB77,BB77)</f>
        <v>0</v>
      </c>
      <c r="GR77" s="49">
        <f>SUM(GK77,EC77,BC77)</f>
        <v>0</v>
      </c>
    </row>
    <row r="78" spans="1:200" s="43" customFormat="1">
      <c r="A78" s="43" t="s">
        <v>87</v>
      </c>
      <c r="B78" s="46"/>
      <c r="C78" s="46"/>
      <c r="D78" s="46"/>
      <c r="E78" s="46"/>
      <c r="F78" s="46"/>
      <c r="G78" s="46">
        <f>SUM(B78:F78)</f>
        <v>0</v>
      </c>
      <c r="H78" s="46"/>
      <c r="I78" s="46"/>
      <c r="J78" s="46"/>
      <c r="K78" s="46"/>
      <c r="L78" s="46"/>
      <c r="M78" s="46">
        <f>SUM(H78:L78)</f>
        <v>0</v>
      </c>
      <c r="N78" s="46"/>
      <c r="O78" s="46"/>
      <c r="P78" s="46"/>
      <c r="Q78" s="46"/>
      <c r="R78" s="46"/>
      <c r="S78" s="46">
        <f>SUM(N78:R78)</f>
        <v>0</v>
      </c>
      <c r="T78" s="46"/>
      <c r="U78" s="46"/>
      <c r="V78" s="46"/>
      <c r="W78" s="46"/>
      <c r="X78" s="46"/>
      <c r="Y78" s="46">
        <f>SUM(T78:X78)</f>
        <v>0</v>
      </c>
      <c r="Z78" s="46"/>
      <c r="AA78" s="46"/>
      <c r="AB78" s="46"/>
      <c r="AC78" s="46"/>
      <c r="AD78" s="46"/>
      <c r="AE78" s="46">
        <f>SUM(Z78:AD78)</f>
        <v>0</v>
      </c>
      <c r="AF78" s="46"/>
      <c r="AG78" s="46"/>
      <c r="AH78" s="46"/>
      <c r="AI78" s="46"/>
      <c r="AJ78" s="46"/>
      <c r="AK78" s="46">
        <f>SUM(AF78:AJ78)</f>
        <v>0</v>
      </c>
      <c r="AL78" s="46"/>
      <c r="AM78" s="46"/>
      <c r="AN78" s="46"/>
      <c r="AO78" s="46"/>
      <c r="AP78" s="46"/>
      <c r="AQ78" s="46">
        <f>SUM(AL78:AP78)</f>
        <v>0</v>
      </c>
      <c r="AR78" s="46"/>
      <c r="AS78" s="46"/>
      <c r="AT78" s="46"/>
      <c r="AU78" s="120">
        <v>195.4337835428</v>
      </c>
      <c r="AV78" s="46"/>
      <c r="AW78" s="46">
        <f>SUM(AR78:AV78)</f>
        <v>195.4337835428</v>
      </c>
      <c r="AX78" s="49">
        <f t="shared" si="256"/>
        <v>0</v>
      </c>
      <c r="AY78" s="49">
        <f t="shared" si="257"/>
        <v>0</v>
      </c>
      <c r="AZ78" s="49">
        <f t="shared" si="258"/>
        <v>0</v>
      </c>
      <c r="BA78" s="49">
        <f t="shared" si="259"/>
        <v>195.4337835428</v>
      </c>
      <c r="BB78" s="49">
        <f>SUM(F78,L78,R78,X78,AD78,AJ78,AP78,AV78)</f>
        <v>0</v>
      </c>
      <c r="BC78" s="49">
        <f>SUM(AX78:BB78)</f>
        <v>195.4337835428</v>
      </c>
      <c r="BD78" s="46"/>
      <c r="BE78" s="46"/>
      <c r="BF78" s="46"/>
      <c r="BG78" s="46"/>
      <c r="BH78" s="46"/>
      <c r="BI78" s="46">
        <f>SUM(BD78:BH78)</f>
        <v>0</v>
      </c>
      <c r="BJ78" s="46"/>
      <c r="BK78" s="46"/>
      <c r="BL78" s="46"/>
      <c r="BM78" s="46"/>
      <c r="BN78" s="46"/>
      <c r="BO78" s="46">
        <f>SUM(BJ78:BN78)</f>
        <v>0</v>
      </c>
      <c r="BP78" s="46"/>
      <c r="BQ78" s="46"/>
      <c r="BR78" s="46"/>
      <c r="BS78" s="46"/>
      <c r="BT78" s="46"/>
      <c r="BU78" s="46">
        <f>SUM(BP78:BT78)</f>
        <v>0</v>
      </c>
      <c r="BV78" s="46"/>
      <c r="BW78" s="46"/>
      <c r="BX78" s="46"/>
      <c r="BY78" s="46"/>
      <c r="BZ78" s="46"/>
      <c r="CA78" s="46">
        <f>SUM(BV78:BZ78)</f>
        <v>0</v>
      </c>
      <c r="CB78" s="46"/>
      <c r="CC78" s="46"/>
      <c r="CD78" s="46"/>
      <c r="CE78" s="46"/>
      <c r="CF78" s="46"/>
      <c r="CG78" s="46">
        <f>SUM(CB78:CF78)</f>
        <v>0</v>
      </c>
      <c r="CH78" s="46"/>
      <c r="CI78" s="46"/>
      <c r="CJ78" s="46"/>
      <c r="CK78" s="46"/>
      <c r="CL78" s="46"/>
      <c r="CM78" s="46">
        <f>SUM(CH78:CL78)</f>
        <v>0</v>
      </c>
      <c r="CN78" s="46"/>
      <c r="CO78" s="46"/>
      <c r="CP78" s="46"/>
      <c r="CQ78" s="46"/>
      <c r="CR78" s="46"/>
      <c r="CS78" s="46">
        <f>SUM(CN78:CR78)</f>
        <v>0</v>
      </c>
      <c r="CT78" s="46"/>
      <c r="CU78" s="46"/>
      <c r="CV78" s="46"/>
      <c r="CW78" s="46"/>
      <c r="CX78" s="46"/>
      <c r="CY78" s="46">
        <f>SUM(CT78:CX78)</f>
        <v>0</v>
      </c>
      <c r="CZ78" s="46"/>
      <c r="DA78" s="46"/>
      <c r="DB78" s="46"/>
      <c r="DC78" s="46"/>
      <c r="DD78" s="46"/>
      <c r="DE78" s="46">
        <f>SUM(CZ78:DD78)</f>
        <v>0</v>
      </c>
      <c r="DF78" s="46"/>
      <c r="DG78" s="46"/>
      <c r="DH78" s="46"/>
      <c r="DI78" s="46"/>
      <c r="DJ78" s="46"/>
      <c r="DK78" s="46">
        <f>SUM(DF78:DJ78)</f>
        <v>0</v>
      </c>
      <c r="DL78" s="46"/>
      <c r="DM78" s="46"/>
      <c r="DN78" s="46"/>
      <c r="DO78" s="46"/>
      <c r="DP78" s="46"/>
      <c r="DQ78" s="46">
        <f>SUM(DL78:DP78)</f>
        <v>0</v>
      </c>
      <c r="DR78" s="46"/>
      <c r="DS78" s="46"/>
      <c r="DT78" s="46"/>
      <c r="DU78" s="46"/>
      <c r="DV78" s="46"/>
      <c r="DW78" s="46">
        <f>SUM(DR78:DV78)</f>
        <v>0</v>
      </c>
      <c r="DX78" s="51">
        <f>SUM(DR78,DL78,DF78,CZ78,CT78,CN78,CH78,CB78,BV78,BP78,BJ78,BD78)</f>
        <v>0</v>
      </c>
      <c r="DY78" s="51">
        <f>SUM(DS78,DM78,DG78,DA78,CU78,CO78,CI78,CC78,BW78,BQ78,BK78,BE78)</f>
        <v>0</v>
      </c>
      <c r="DZ78" s="51">
        <f t="shared" si="272"/>
        <v>0</v>
      </c>
      <c r="EA78" s="51">
        <f>SUM(DU78,DO78,DI78,DC78,CW78,CQ78,CK78,CE78,BY78,BS78,BM78,BG78)</f>
        <v>0</v>
      </c>
      <c r="EB78" s="51">
        <f>SUM(BH78,BN78,BT78,BZ78,CF78,CL78,CR78,CX78,DD78,DJ78,DP78,DV78)</f>
        <v>0</v>
      </c>
      <c r="EC78" s="51">
        <f>SUM(DX78:EB78)</f>
        <v>0</v>
      </c>
      <c r="ED78" s="46"/>
      <c r="EE78" s="400">
        <v>5375.8885700654801</v>
      </c>
      <c r="EF78" s="401">
        <v>29.156724119420002</v>
      </c>
      <c r="EG78" s="402">
        <v>445.46262671373</v>
      </c>
      <c r="EH78" s="46"/>
      <c r="EI78" s="46">
        <f t="shared" si="273"/>
        <v>5850.5079208986299</v>
      </c>
      <c r="EJ78" s="46"/>
      <c r="EK78" s="46"/>
      <c r="EL78" s="46"/>
      <c r="EM78" s="267">
        <v>165.91916319468999</v>
      </c>
      <c r="EN78" s="46"/>
      <c r="EO78" s="46">
        <f>SUM(EJ78:EN78)</f>
        <v>165.91916319468999</v>
      </c>
      <c r="EP78" s="46"/>
      <c r="EQ78" s="44"/>
      <c r="ER78" s="318">
        <v>19.375718100899999</v>
      </c>
      <c r="ES78" s="319">
        <v>62.362720835799998</v>
      </c>
      <c r="ET78" s="46"/>
      <c r="EU78" s="46">
        <f>SUM(EP78:ET78)</f>
        <v>81.738438936699993</v>
      </c>
      <c r="EV78" s="46"/>
      <c r="EW78" s="48"/>
      <c r="EX78" s="48"/>
      <c r="EY78" s="47"/>
      <c r="EZ78" s="46"/>
      <c r="FA78" s="46">
        <f t="shared" si="274"/>
        <v>0</v>
      </c>
      <c r="FB78" s="46"/>
      <c r="FC78" s="48"/>
      <c r="FD78" s="70"/>
      <c r="FE78" s="428">
        <v>327.44493530108002</v>
      </c>
      <c r="FF78" s="46"/>
      <c r="FG78" s="46">
        <f t="shared" si="275"/>
        <v>327.44493530108002</v>
      </c>
      <c r="FH78" s="46"/>
      <c r="FI78" s="48"/>
      <c r="FJ78" s="48"/>
      <c r="FK78" s="46"/>
      <c r="FL78" s="46"/>
      <c r="FM78" s="46">
        <f>SUM(FH78:FL78)</f>
        <v>0</v>
      </c>
      <c r="FN78" s="46"/>
      <c r="FO78" s="48"/>
      <c r="FP78" s="48"/>
      <c r="FQ78" s="48"/>
      <c r="FR78" s="48"/>
      <c r="FS78" s="46">
        <f>SUM(FN78:FR78)</f>
        <v>0</v>
      </c>
      <c r="FT78" s="46"/>
      <c r="FU78" s="47"/>
      <c r="FV78" s="47"/>
      <c r="FW78" s="48"/>
      <c r="FX78" s="48"/>
      <c r="FY78" s="46">
        <f>SUM(FT78:FX78)</f>
        <v>0</v>
      </c>
      <c r="FZ78" s="46"/>
      <c r="GA78" s="70"/>
      <c r="GB78" s="70"/>
      <c r="GC78" s="70"/>
      <c r="GD78" s="46"/>
      <c r="GE78" s="46">
        <f>SUM(FZ78:GD78)</f>
        <v>0</v>
      </c>
      <c r="GF78" s="49">
        <f>SUM(FZ78,FT78,FN78,FH78,FB78,EV78,EP78,EJ78,ED78)</f>
        <v>0</v>
      </c>
      <c r="GG78" s="49">
        <f t="shared" si="277"/>
        <v>5375.8885700654801</v>
      </c>
      <c r="GH78" s="49">
        <f t="shared" si="277"/>
        <v>48.53244222032</v>
      </c>
      <c r="GI78" s="49">
        <f>SUM(GC78,FW78,FQ78,FK78,FE78,EY78,ES78,EM78,EG78)</f>
        <v>1001.1894460453</v>
      </c>
      <c r="GJ78" s="49">
        <f>SUM(EH78,EN78,ET78,EZ78,FF78,FL78,FR78,FX78,GD78)</f>
        <v>0</v>
      </c>
      <c r="GK78" s="49">
        <f>SUM(GF78:GJ78)</f>
        <v>6425.6104583311007</v>
      </c>
      <c r="GL78" s="46"/>
      <c r="GM78" s="49">
        <f t="shared" si="278"/>
        <v>0</v>
      </c>
      <c r="GN78" s="49">
        <f t="shared" si="278"/>
        <v>5375.8885700654801</v>
      </c>
      <c r="GO78" s="49">
        <f t="shared" si="278"/>
        <v>48.53244222032</v>
      </c>
      <c r="GP78" s="49">
        <f>SUM(GI78,EA78,BA78)</f>
        <v>1196.6232295881</v>
      </c>
      <c r="GQ78" s="49">
        <f>SUM(GJ78,EB78,BB78)</f>
        <v>0</v>
      </c>
      <c r="GR78" s="49">
        <f>SUM(GK78,EC78,BC78)</f>
        <v>6621.0442418739003</v>
      </c>
    </row>
    <row r="79" spans="1:200" s="55" customFormat="1">
      <c r="A79" s="55" t="s">
        <v>157</v>
      </c>
      <c r="B79" s="56"/>
      <c r="C79" s="56"/>
      <c r="D79" s="56"/>
      <c r="E79" s="56"/>
      <c r="F79" s="56"/>
      <c r="G79" s="56">
        <f t="shared" si="248"/>
        <v>0</v>
      </c>
      <c r="H79" s="56"/>
      <c r="I79" s="62"/>
      <c r="J79" s="62"/>
      <c r="K79" s="62"/>
      <c r="L79" s="56"/>
      <c r="M79" s="56">
        <f t="shared" si="249"/>
        <v>0</v>
      </c>
      <c r="N79" s="56"/>
      <c r="O79" s="56"/>
      <c r="P79" s="56"/>
      <c r="Q79" s="56"/>
      <c r="R79" s="56"/>
      <c r="S79" s="56">
        <f t="shared" si="250"/>
        <v>0</v>
      </c>
      <c r="T79" s="56"/>
      <c r="U79" s="56"/>
      <c r="V79" s="56"/>
      <c r="W79" s="56"/>
      <c r="X79" s="56"/>
      <c r="Y79" s="56">
        <f t="shared" si="251"/>
        <v>0</v>
      </c>
      <c r="Z79" s="56"/>
      <c r="AA79" s="56"/>
      <c r="AB79" s="56"/>
      <c r="AC79" s="56"/>
      <c r="AD79" s="56"/>
      <c r="AE79" s="56">
        <f t="shared" si="252"/>
        <v>0</v>
      </c>
      <c r="AF79" s="56"/>
      <c r="AG79" s="56"/>
      <c r="AH79" s="56"/>
      <c r="AI79" s="56"/>
      <c r="AJ79" s="56"/>
      <c r="AK79" s="56">
        <f t="shared" si="253"/>
        <v>0</v>
      </c>
      <c r="AL79" s="56"/>
      <c r="AM79" s="56"/>
      <c r="AN79" s="56"/>
      <c r="AO79" s="56"/>
      <c r="AP79" s="56"/>
      <c r="AQ79" s="56">
        <f t="shared" si="254"/>
        <v>0</v>
      </c>
      <c r="AR79" s="56"/>
      <c r="AS79" s="56"/>
      <c r="AT79" s="56"/>
      <c r="AU79" s="56"/>
      <c r="AV79" s="56"/>
      <c r="AW79" s="56">
        <f t="shared" si="255"/>
        <v>0</v>
      </c>
      <c r="AX79" s="57">
        <f t="shared" si="256"/>
        <v>0</v>
      </c>
      <c r="AY79" s="57">
        <f t="shared" si="257"/>
        <v>0</v>
      </c>
      <c r="AZ79" s="57">
        <f t="shared" si="258"/>
        <v>0</v>
      </c>
      <c r="BA79" s="57">
        <f t="shared" si="259"/>
        <v>0</v>
      </c>
      <c r="BB79" s="57">
        <f t="shared" si="260"/>
        <v>0</v>
      </c>
      <c r="BC79" s="57">
        <f t="shared" si="215"/>
        <v>0</v>
      </c>
      <c r="BD79" s="56"/>
      <c r="BE79" s="56"/>
      <c r="BF79" s="56"/>
      <c r="BG79" s="56"/>
      <c r="BH79" s="56"/>
      <c r="BI79" s="56">
        <f t="shared" si="216"/>
        <v>0</v>
      </c>
      <c r="BJ79" s="56"/>
      <c r="BK79" s="56"/>
      <c r="BL79" s="56"/>
      <c r="BM79" s="56"/>
      <c r="BN79" s="56"/>
      <c r="BO79" s="56">
        <f t="shared" si="217"/>
        <v>0</v>
      </c>
      <c r="BP79" s="56"/>
      <c r="BQ79" s="56"/>
      <c r="BR79" s="56"/>
      <c r="BS79" s="56"/>
      <c r="BT79" s="56"/>
      <c r="BU79" s="56">
        <f t="shared" si="218"/>
        <v>0</v>
      </c>
      <c r="BV79" s="56"/>
      <c r="BW79" s="56"/>
      <c r="BX79" s="56"/>
      <c r="BY79" s="56"/>
      <c r="BZ79" s="56"/>
      <c r="CA79" s="56">
        <f t="shared" si="219"/>
        <v>0</v>
      </c>
      <c r="CB79" s="56"/>
      <c r="CC79" s="72"/>
      <c r="CD79" s="72"/>
      <c r="CE79" s="56"/>
      <c r="CF79" s="56"/>
      <c r="CG79" s="56">
        <f t="shared" si="220"/>
        <v>0</v>
      </c>
      <c r="CH79" s="56"/>
      <c r="CI79" s="56"/>
      <c r="CJ79" s="56"/>
      <c r="CK79" s="56"/>
      <c r="CL79" s="56"/>
      <c r="CM79" s="56">
        <f t="shared" si="221"/>
        <v>0</v>
      </c>
      <c r="CN79" s="56"/>
      <c r="CO79" s="56"/>
      <c r="CP79" s="56"/>
      <c r="CQ79" s="56"/>
      <c r="CR79" s="56"/>
      <c r="CS79" s="56">
        <f t="shared" si="222"/>
        <v>0</v>
      </c>
      <c r="CT79" s="56"/>
      <c r="CU79" s="56"/>
      <c r="CV79" s="56"/>
      <c r="CW79" s="56"/>
      <c r="CX79" s="56"/>
      <c r="CY79" s="56">
        <f t="shared" si="223"/>
        <v>0</v>
      </c>
      <c r="CZ79" s="56"/>
      <c r="DA79" s="56"/>
      <c r="DB79" s="56"/>
      <c r="DC79" s="56"/>
      <c r="DD79" s="56"/>
      <c r="DE79" s="56">
        <f t="shared" si="224"/>
        <v>0</v>
      </c>
      <c r="DF79" s="56"/>
      <c r="DG79" s="56"/>
      <c r="DH79" s="56"/>
      <c r="DI79" s="56"/>
      <c r="DJ79" s="56"/>
      <c r="DK79" s="56">
        <f t="shared" si="225"/>
        <v>0</v>
      </c>
      <c r="DL79" s="72"/>
      <c r="DM79" s="56"/>
      <c r="DN79" s="56"/>
      <c r="DO79" s="56"/>
      <c r="DP79" s="56"/>
      <c r="DQ79" s="56">
        <f t="shared" si="226"/>
        <v>0</v>
      </c>
      <c r="DR79" s="56"/>
      <c r="DS79" s="56"/>
      <c r="DT79" s="56"/>
      <c r="DU79" s="56"/>
      <c r="DV79" s="56"/>
      <c r="DW79" s="56">
        <f t="shared" si="227"/>
        <v>0</v>
      </c>
      <c r="DX79" s="59">
        <f t="shared" si="261"/>
        <v>0</v>
      </c>
      <c r="DY79" s="59">
        <f t="shared" si="262"/>
        <v>0</v>
      </c>
      <c r="DZ79" s="59">
        <f t="shared" si="272"/>
        <v>0</v>
      </c>
      <c r="EA79" s="59">
        <f t="shared" si="228"/>
        <v>0</v>
      </c>
      <c r="EB79" s="59">
        <f t="shared" si="229"/>
        <v>0</v>
      </c>
      <c r="EC79" s="59">
        <f t="shared" si="230"/>
        <v>0</v>
      </c>
      <c r="ED79" s="56"/>
      <c r="EE79" s="60"/>
      <c r="EF79" s="72"/>
      <c r="EG79" s="72"/>
      <c r="EH79" s="56"/>
      <c r="EI79" s="56">
        <f t="shared" si="273"/>
        <v>0</v>
      </c>
      <c r="EJ79" s="56"/>
      <c r="EK79" s="56"/>
      <c r="EL79" s="56"/>
      <c r="EM79" s="56"/>
      <c r="EN79" s="56"/>
      <c r="EO79" s="56">
        <f t="shared" si="232"/>
        <v>0</v>
      </c>
      <c r="EP79" s="56"/>
      <c r="EQ79" s="64"/>
      <c r="ER79" s="64"/>
      <c r="ES79" s="56"/>
      <c r="ET79" s="56"/>
      <c r="EU79" s="56">
        <f t="shared" si="233"/>
        <v>0</v>
      </c>
      <c r="EV79" s="56"/>
      <c r="EW79" s="64"/>
      <c r="EX79" s="72"/>
      <c r="EY79" s="72"/>
      <c r="EZ79" s="56"/>
      <c r="FA79" s="56">
        <f t="shared" si="274"/>
        <v>0</v>
      </c>
      <c r="FB79" s="56"/>
      <c r="FC79" s="64"/>
      <c r="FD79" s="64"/>
      <c r="FE79" s="56"/>
      <c r="FF79" s="56"/>
      <c r="FG79" s="56">
        <f t="shared" si="275"/>
        <v>0</v>
      </c>
      <c r="FH79" s="56"/>
      <c r="FI79" s="64"/>
      <c r="FJ79" s="64"/>
      <c r="FK79" s="56"/>
      <c r="FL79" s="56"/>
      <c r="FM79" s="56">
        <f t="shared" si="236"/>
        <v>0</v>
      </c>
      <c r="FN79" s="56"/>
      <c r="FO79" s="64"/>
      <c r="FP79" s="64"/>
      <c r="FQ79" s="64"/>
      <c r="FR79" s="64"/>
      <c r="FS79" s="56">
        <f t="shared" si="237"/>
        <v>0</v>
      </c>
      <c r="FT79" s="56"/>
      <c r="FU79" s="56"/>
      <c r="FV79" s="56"/>
      <c r="FW79" s="64"/>
      <c r="FX79" s="64"/>
      <c r="FY79" s="56">
        <f t="shared" si="238"/>
        <v>0</v>
      </c>
      <c r="FZ79" s="56"/>
      <c r="GA79" s="56"/>
      <c r="GB79" s="56"/>
      <c r="GC79" s="56"/>
      <c r="GD79" s="56"/>
      <c r="GE79" s="56">
        <f t="shared" si="239"/>
        <v>0</v>
      </c>
      <c r="GF79" s="57">
        <f t="shared" si="264"/>
        <v>0</v>
      </c>
      <c r="GG79" s="57">
        <f t="shared" si="265"/>
        <v>0</v>
      </c>
      <c r="GH79" s="57">
        <f t="shared" si="266"/>
        <v>0</v>
      </c>
      <c r="GI79" s="57">
        <f t="shared" si="267"/>
        <v>0</v>
      </c>
      <c r="GJ79" s="57">
        <f t="shared" si="241"/>
        <v>0</v>
      </c>
      <c r="GK79" s="57">
        <f t="shared" si="242"/>
        <v>0</v>
      </c>
      <c r="GL79" s="56"/>
      <c r="GM79" s="57">
        <f t="shared" si="243"/>
        <v>0</v>
      </c>
      <c r="GN79" s="57">
        <f t="shared" si="244"/>
        <v>0</v>
      </c>
      <c r="GO79" s="57">
        <f t="shared" si="245"/>
        <v>0</v>
      </c>
      <c r="GP79" s="57">
        <f t="shared" si="263"/>
        <v>0</v>
      </c>
      <c r="GQ79" s="57">
        <f t="shared" si="246"/>
        <v>0</v>
      </c>
      <c r="GR79" s="57">
        <f t="shared" si="247"/>
        <v>0</v>
      </c>
    </row>
    <row r="80" spans="1:200">
      <c r="A80" s="4" t="s">
        <v>65</v>
      </c>
      <c r="B80" s="16">
        <f t="shared" ref="B80:AN80" si="279">SUM(B63:B79)</f>
        <v>0</v>
      </c>
      <c r="C80" s="16">
        <f t="shared" si="279"/>
        <v>444.67322035489997</v>
      </c>
      <c r="D80" s="16">
        <f t="shared" si="279"/>
        <v>979.29672697112005</v>
      </c>
      <c r="E80" s="16">
        <f t="shared" si="279"/>
        <v>11.61969523424</v>
      </c>
      <c r="F80" s="16">
        <f t="shared" si="279"/>
        <v>0</v>
      </c>
      <c r="G80" s="16">
        <f t="shared" si="279"/>
        <v>1435.58964256026</v>
      </c>
      <c r="H80" s="16">
        <f t="shared" si="279"/>
        <v>2328.4208342781099</v>
      </c>
      <c r="I80" s="16">
        <f t="shared" si="279"/>
        <v>15.744476723469999</v>
      </c>
      <c r="J80" s="16">
        <f t="shared" si="279"/>
        <v>0</v>
      </c>
      <c r="K80" s="16">
        <f t="shared" si="279"/>
        <v>3.5</v>
      </c>
      <c r="L80" s="16">
        <f t="shared" si="279"/>
        <v>0</v>
      </c>
      <c r="M80" s="16">
        <f t="shared" si="279"/>
        <v>2347.66531100158</v>
      </c>
      <c r="N80" s="16">
        <f t="shared" si="279"/>
        <v>0</v>
      </c>
      <c r="O80" s="16">
        <f t="shared" si="279"/>
        <v>926.11251810250008</v>
      </c>
      <c r="P80" s="16">
        <f t="shared" si="279"/>
        <v>6.4875686549221001</v>
      </c>
      <c r="Q80" s="16">
        <f t="shared" si="279"/>
        <v>18.5</v>
      </c>
      <c r="R80" s="16">
        <f t="shared" si="279"/>
        <v>0</v>
      </c>
      <c r="S80" s="16">
        <f t="shared" si="279"/>
        <v>951.10008675742222</v>
      </c>
      <c r="T80" s="16">
        <f t="shared" si="279"/>
        <v>0</v>
      </c>
      <c r="U80" s="16">
        <f t="shared" si="279"/>
        <v>0</v>
      </c>
      <c r="V80" s="16">
        <f t="shared" si="279"/>
        <v>0</v>
      </c>
      <c r="W80" s="16">
        <f t="shared" si="279"/>
        <v>0</v>
      </c>
      <c r="X80" s="16">
        <f t="shared" si="279"/>
        <v>0</v>
      </c>
      <c r="Y80" s="16">
        <f t="shared" si="279"/>
        <v>0</v>
      </c>
      <c r="Z80" s="16">
        <f t="shared" si="279"/>
        <v>0</v>
      </c>
      <c r="AA80" s="16">
        <f t="shared" si="279"/>
        <v>0</v>
      </c>
      <c r="AB80" s="16">
        <f t="shared" si="279"/>
        <v>0</v>
      </c>
      <c r="AC80" s="16">
        <f t="shared" si="279"/>
        <v>0.5</v>
      </c>
      <c r="AD80" s="16">
        <f t="shared" si="279"/>
        <v>0</v>
      </c>
      <c r="AE80" s="16">
        <f t="shared" si="279"/>
        <v>0.5</v>
      </c>
      <c r="AF80" s="16">
        <f t="shared" si="279"/>
        <v>0</v>
      </c>
      <c r="AG80" s="16">
        <f t="shared" si="279"/>
        <v>167.8728061594</v>
      </c>
      <c r="AH80" s="16">
        <f t="shared" si="279"/>
        <v>0</v>
      </c>
      <c r="AI80" s="16">
        <f t="shared" si="279"/>
        <v>8</v>
      </c>
      <c r="AJ80" s="16">
        <f t="shared" si="279"/>
        <v>0</v>
      </c>
      <c r="AK80" s="16">
        <f t="shared" si="279"/>
        <v>175.8728061594</v>
      </c>
      <c r="AL80" s="16">
        <f t="shared" si="279"/>
        <v>0</v>
      </c>
      <c r="AM80" s="16">
        <f t="shared" si="279"/>
        <v>72.075798925100003</v>
      </c>
      <c r="AN80" s="16">
        <f t="shared" si="279"/>
        <v>0</v>
      </c>
      <c r="AO80" s="16">
        <f t="shared" ref="AO80:BU80" si="280">SUM(AO63:AO79)</f>
        <v>8.25</v>
      </c>
      <c r="AP80" s="16">
        <f t="shared" si="280"/>
        <v>0</v>
      </c>
      <c r="AQ80" s="16">
        <f t="shared" si="280"/>
        <v>80.325798925100003</v>
      </c>
      <c r="AR80" s="16">
        <f t="shared" si="280"/>
        <v>0</v>
      </c>
      <c r="AS80" s="16">
        <f t="shared" si="280"/>
        <v>0</v>
      </c>
      <c r="AT80" s="16">
        <f t="shared" si="280"/>
        <v>0</v>
      </c>
      <c r="AU80" s="16">
        <f t="shared" si="280"/>
        <v>195.4337835428</v>
      </c>
      <c r="AV80" s="16">
        <f t="shared" si="280"/>
        <v>0</v>
      </c>
      <c r="AW80" s="16">
        <f t="shared" si="280"/>
        <v>195.4337835428</v>
      </c>
      <c r="AX80" s="23">
        <f t="shared" si="280"/>
        <v>2328.4208342781099</v>
      </c>
      <c r="AY80" s="23">
        <f t="shared" si="280"/>
        <v>1626.4788202653699</v>
      </c>
      <c r="AZ80" s="23">
        <f t="shared" si="280"/>
        <v>985.78429562604219</v>
      </c>
      <c r="BA80" s="23">
        <f t="shared" si="280"/>
        <v>245.80347877704</v>
      </c>
      <c r="BB80" s="23">
        <f t="shared" si="280"/>
        <v>0</v>
      </c>
      <c r="BC80" s="23">
        <f t="shared" si="280"/>
        <v>5186.4874289465624</v>
      </c>
      <c r="BD80" s="16">
        <f t="shared" si="280"/>
        <v>0</v>
      </c>
      <c r="BE80" s="16">
        <f t="shared" si="280"/>
        <v>0</v>
      </c>
      <c r="BF80" s="16">
        <f t="shared" si="280"/>
        <v>0</v>
      </c>
      <c r="BG80" s="16">
        <f t="shared" si="280"/>
        <v>0</v>
      </c>
      <c r="BH80" s="16">
        <f t="shared" si="280"/>
        <v>0</v>
      </c>
      <c r="BI80" s="16">
        <f t="shared" si="280"/>
        <v>0</v>
      </c>
      <c r="BJ80" s="16">
        <f t="shared" si="280"/>
        <v>0</v>
      </c>
      <c r="BK80" s="16">
        <f t="shared" si="280"/>
        <v>0</v>
      </c>
      <c r="BL80" s="16">
        <f t="shared" si="280"/>
        <v>0</v>
      </c>
      <c r="BM80" s="16">
        <f t="shared" si="280"/>
        <v>0</v>
      </c>
      <c r="BN80" s="16">
        <f t="shared" si="280"/>
        <v>0</v>
      </c>
      <c r="BO80" s="16">
        <f t="shared" si="280"/>
        <v>0</v>
      </c>
      <c r="BP80" s="16">
        <f t="shared" si="280"/>
        <v>0</v>
      </c>
      <c r="BQ80" s="16">
        <f t="shared" si="280"/>
        <v>0</v>
      </c>
      <c r="BR80" s="16">
        <f t="shared" si="280"/>
        <v>0</v>
      </c>
      <c r="BS80" s="16">
        <f t="shared" si="280"/>
        <v>0</v>
      </c>
      <c r="BT80" s="16">
        <f t="shared" si="280"/>
        <v>0</v>
      </c>
      <c r="BU80" s="16">
        <f t="shared" si="280"/>
        <v>0</v>
      </c>
      <c r="BV80" s="16">
        <f t="shared" ref="BV80:DA80" si="281">SUM(BV63:BV79)</f>
        <v>0</v>
      </c>
      <c r="BW80" s="16">
        <f t="shared" si="281"/>
        <v>0</v>
      </c>
      <c r="BX80" s="16">
        <f t="shared" si="281"/>
        <v>0</v>
      </c>
      <c r="BY80" s="16">
        <f t="shared" si="281"/>
        <v>0</v>
      </c>
      <c r="BZ80" s="16">
        <f t="shared" si="281"/>
        <v>0</v>
      </c>
      <c r="CA80" s="16">
        <f t="shared" si="281"/>
        <v>0</v>
      </c>
      <c r="CB80" s="16">
        <f t="shared" si="281"/>
        <v>0</v>
      </c>
      <c r="CC80" s="16">
        <f t="shared" si="281"/>
        <v>0</v>
      </c>
      <c r="CD80" s="16">
        <f t="shared" si="281"/>
        <v>0</v>
      </c>
      <c r="CE80" s="16">
        <f t="shared" si="281"/>
        <v>0</v>
      </c>
      <c r="CF80" s="16">
        <f t="shared" si="281"/>
        <v>0</v>
      </c>
      <c r="CG80" s="16">
        <f t="shared" si="281"/>
        <v>0</v>
      </c>
      <c r="CH80" s="16">
        <f t="shared" si="281"/>
        <v>0</v>
      </c>
      <c r="CI80" s="16">
        <f t="shared" si="281"/>
        <v>0</v>
      </c>
      <c r="CJ80" s="16">
        <f t="shared" si="281"/>
        <v>0</v>
      </c>
      <c r="CK80" s="16">
        <f t="shared" si="281"/>
        <v>0</v>
      </c>
      <c r="CL80" s="16">
        <f t="shared" si="281"/>
        <v>0</v>
      </c>
      <c r="CM80" s="16">
        <f t="shared" si="281"/>
        <v>0</v>
      </c>
      <c r="CN80" s="16">
        <f t="shared" si="281"/>
        <v>0</v>
      </c>
      <c r="CO80" s="16">
        <f t="shared" si="281"/>
        <v>8.7150579972800006</v>
      </c>
      <c r="CP80" s="16">
        <f t="shared" si="281"/>
        <v>11.4989086043</v>
      </c>
      <c r="CQ80" s="16">
        <f t="shared" si="281"/>
        <v>0</v>
      </c>
      <c r="CR80" s="16">
        <f t="shared" si="281"/>
        <v>0</v>
      </c>
      <c r="CS80" s="16">
        <f t="shared" si="281"/>
        <v>20.213966601580001</v>
      </c>
      <c r="CT80" s="16">
        <f t="shared" si="281"/>
        <v>0</v>
      </c>
      <c r="CU80" s="16">
        <f t="shared" si="281"/>
        <v>8.2731157448400001</v>
      </c>
      <c r="CV80" s="16">
        <f t="shared" si="281"/>
        <v>19.56399505073</v>
      </c>
      <c r="CW80" s="16">
        <f t="shared" si="281"/>
        <v>0</v>
      </c>
      <c r="CX80" s="16">
        <f t="shared" si="281"/>
        <v>0</v>
      </c>
      <c r="CY80" s="16">
        <f t="shared" si="281"/>
        <v>27.837110795569998</v>
      </c>
      <c r="CZ80" s="16">
        <f t="shared" si="281"/>
        <v>0</v>
      </c>
      <c r="DA80" s="16">
        <f t="shared" si="281"/>
        <v>860.48577536667494</v>
      </c>
      <c r="DB80" s="16">
        <f t="shared" ref="DB80:EG80" si="282">SUM(DB63:DB79)</f>
        <v>89.467533869060006</v>
      </c>
      <c r="DC80" s="16">
        <f t="shared" si="282"/>
        <v>0.5</v>
      </c>
      <c r="DD80" s="16">
        <f t="shared" si="282"/>
        <v>0</v>
      </c>
      <c r="DE80" s="16">
        <f t="shared" si="282"/>
        <v>950.45330923573499</v>
      </c>
      <c r="DF80" s="16">
        <f t="shared" si="282"/>
        <v>0</v>
      </c>
      <c r="DG80" s="16">
        <f t="shared" si="282"/>
        <v>1564.71536955327</v>
      </c>
      <c r="DH80" s="16">
        <f t="shared" si="282"/>
        <v>257.228943915027</v>
      </c>
      <c r="DI80" s="16">
        <f t="shared" si="282"/>
        <v>0.25</v>
      </c>
      <c r="DJ80" s="16">
        <f t="shared" si="282"/>
        <v>0</v>
      </c>
      <c r="DK80" s="16">
        <f t="shared" si="282"/>
        <v>1822.194313468297</v>
      </c>
      <c r="DL80" s="16">
        <f t="shared" si="282"/>
        <v>0</v>
      </c>
      <c r="DM80" s="16">
        <f t="shared" si="282"/>
        <v>137.77730283935</v>
      </c>
      <c r="DN80" s="16">
        <f t="shared" si="282"/>
        <v>43.622570346960003</v>
      </c>
      <c r="DO80" s="16">
        <f t="shared" si="282"/>
        <v>0.5</v>
      </c>
      <c r="DP80" s="16">
        <f t="shared" si="282"/>
        <v>0</v>
      </c>
      <c r="DQ80" s="16">
        <f t="shared" si="282"/>
        <v>181.89987318631</v>
      </c>
      <c r="DR80" s="16">
        <f t="shared" si="282"/>
        <v>0</v>
      </c>
      <c r="DS80" s="16">
        <f t="shared" si="282"/>
        <v>283.80298472678402</v>
      </c>
      <c r="DT80" s="16">
        <f t="shared" si="282"/>
        <v>53.639132984109999</v>
      </c>
      <c r="DU80" s="16">
        <f t="shared" si="282"/>
        <v>0.25</v>
      </c>
      <c r="DV80" s="16">
        <f t="shared" si="282"/>
        <v>0</v>
      </c>
      <c r="DW80" s="16">
        <f t="shared" si="282"/>
        <v>337.69211771089402</v>
      </c>
      <c r="DX80" s="31">
        <f t="shared" si="282"/>
        <v>0</v>
      </c>
      <c r="DY80" s="31">
        <f t="shared" si="282"/>
        <v>2863.7696062281989</v>
      </c>
      <c r="DZ80" s="31">
        <f t="shared" si="282"/>
        <v>475.02108477018703</v>
      </c>
      <c r="EA80" s="31">
        <f t="shared" si="282"/>
        <v>1.5</v>
      </c>
      <c r="EB80" s="31">
        <f t="shared" si="282"/>
        <v>0</v>
      </c>
      <c r="EC80" s="31">
        <f t="shared" si="282"/>
        <v>3340.2906909983858</v>
      </c>
      <c r="ED80" s="16">
        <f t="shared" si="282"/>
        <v>0</v>
      </c>
      <c r="EE80" s="16">
        <f t="shared" si="282"/>
        <v>6092.4515786655702</v>
      </c>
      <c r="EF80" s="16">
        <f t="shared" si="282"/>
        <v>640.80061050476104</v>
      </c>
      <c r="EG80" s="16">
        <f t="shared" si="282"/>
        <v>1707.89986409323</v>
      </c>
      <c r="EH80" s="16">
        <f t="shared" ref="EH80:FM80" si="283">SUM(EH63:EH79)</f>
        <v>0</v>
      </c>
      <c r="EI80" s="16">
        <f t="shared" si="283"/>
        <v>8441.1520532635604</v>
      </c>
      <c r="EJ80" s="16">
        <f t="shared" si="283"/>
        <v>0</v>
      </c>
      <c r="EK80" s="16">
        <f t="shared" si="283"/>
        <v>2593.6209438208398</v>
      </c>
      <c r="EL80" s="16">
        <f t="shared" si="283"/>
        <v>1334.75000324395</v>
      </c>
      <c r="EM80" s="16">
        <f t="shared" si="283"/>
        <v>1097.6677790320141</v>
      </c>
      <c r="EN80" s="16">
        <f t="shared" si="283"/>
        <v>0</v>
      </c>
      <c r="EO80" s="16">
        <f t="shared" si="283"/>
        <v>5026.0387260968037</v>
      </c>
      <c r="EP80" s="16">
        <f t="shared" si="283"/>
        <v>0</v>
      </c>
      <c r="EQ80" s="16">
        <f t="shared" si="283"/>
        <v>1056.0089832285</v>
      </c>
      <c r="ER80" s="16">
        <f t="shared" si="283"/>
        <v>468.93269822741996</v>
      </c>
      <c r="ES80" s="16">
        <f t="shared" si="283"/>
        <v>281.60771481517799</v>
      </c>
      <c r="ET80" s="16">
        <f t="shared" si="283"/>
        <v>0</v>
      </c>
      <c r="EU80" s="16">
        <f t="shared" si="283"/>
        <v>1806.549396271098</v>
      </c>
      <c r="EV80" s="16">
        <f t="shared" si="283"/>
        <v>0</v>
      </c>
      <c r="EW80" s="16">
        <f t="shared" si="283"/>
        <v>0</v>
      </c>
      <c r="EX80" s="16">
        <f t="shared" si="283"/>
        <v>0.73004371337100005</v>
      </c>
      <c r="EY80" s="16">
        <f t="shared" si="283"/>
        <v>0</v>
      </c>
      <c r="EZ80" s="16">
        <f t="shared" si="283"/>
        <v>0</v>
      </c>
      <c r="FA80" s="16">
        <f t="shared" si="283"/>
        <v>0.73004371337100005</v>
      </c>
      <c r="FB80" s="16">
        <f t="shared" si="283"/>
        <v>0</v>
      </c>
      <c r="FC80" s="16">
        <f t="shared" si="283"/>
        <v>0</v>
      </c>
      <c r="FD80" s="16">
        <f t="shared" si="283"/>
        <v>1169.86653270477</v>
      </c>
      <c r="FE80" s="16">
        <f t="shared" si="283"/>
        <v>358.29528034188002</v>
      </c>
      <c r="FF80" s="16">
        <f t="shared" si="283"/>
        <v>0</v>
      </c>
      <c r="FG80" s="16">
        <f t="shared" si="283"/>
        <v>1528.16181304665</v>
      </c>
      <c r="FH80" s="16">
        <f t="shared" si="283"/>
        <v>0</v>
      </c>
      <c r="FI80" s="16">
        <f t="shared" si="283"/>
        <v>0</v>
      </c>
      <c r="FJ80" s="16">
        <f t="shared" si="283"/>
        <v>0</v>
      </c>
      <c r="FK80" s="16">
        <f t="shared" si="283"/>
        <v>0</v>
      </c>
      <c r="FL80" s="16">
        <f t="shared" si="283"/>
        <v>0</v>
      </c>
      <c r="FM80" s="16">
        <f t="shared" si="283"/>
        <v>0</v>
      </c>
      <c r="FN80" s="16">
        <f t="shared" ref="FN80:GK80" si="284">SUM(FN63:FN79)</f>
        <v>0</v>
      </c>
      <c r="FO80" s="16">
        <f t="shared" si="284"/>
        <v>0</v>
      </c>
      <c r="FP80" s="16">
        <f t="shared" si="284"/>
        <v>0</v>
      </c>
      <c r="FQ80" s="16">
        <f t="shared" si="284"/>
        <v>0</v>
      </c>
      <c r="FR80" s="16">
        <f t="shared" si="284"/>
        <v>0</v>
      </c>
      <c r="FS80" s="16">
        <f t="shared" si="284"/>
        <v>0</v>
      </c>
      <c r="FT80" s="16">
        <f t="shared" si="284"/>
        <v>0</v>
      </c>
      <c r="FU80" s="16">
        <f t="shared" si="284"/>
        <v>0</v>
      </c>
      <c r="FV80" s="16">
        <f t="shared" si="284"/>
        <v>0</v>
      </c>
      <c r="FW80" s="16">
        <f t="shared" si="284"/>
        <v>0</v>
      </c>
      <c r="FX80" s="16">
        <f t="shared" si="284"/>
        <v>0</v>
      </c>
      <c r="FY80" s="16">
        <f t="shared" si="284"/>
        <v>0</v>
      </c>
      <c r="FZ80" s="16">
        <f t="shared" si="284"/>
        <v>0</v>
      </c>
      <c r="GA80" s="16">
        <f t="shared" si="284"/>
        <v>0</v>
      </c>
      <c r="GB80" s="16">
        <f t="shared" si="284"/>
        <v>0</v>
      </c>
      <c r="GC80" s="16">
        <f t="shared" si="284"/>
        <v>0</v>
      </c>
      <c r="GD80" s="16">
        <f t="shared" si="284"/>
        <v>0</v>
      </c>
      <c r="GE80" s="16">
        <f t="shared" si="284"/>
        <v>0</v>
      </c>
      <c r="GF80" s="23">
        <f t="shared" si="284"/>
        <v>0</v>
      </c>
      <c r="GG80" s="23">
        <f t="shared" si="284"/>
        <v>9742.0815057149102</v>
      </c>
      <c r="GH80" s="23">
        <f t="shared" si="284"/>
        <v>3615.0798883942721</v>
      </c>
      <c r="GI80" s="23">
        <f t="shared" si="284"/>
        <v>3445.4706382823019</v>
      </c>
      <c r="GJ80" s="23">
        <f t="shared" si="284"/>
        <v>0</v>
      </c>
      <c r="GK80" s="23">
        <f t="shared" si="284"/>
        <v>16802.632032391484</v>
      </c>
      <c r="GL80" s="6"/>
      <c r="GM80" s="23">
        <f t="shared" ref="GM80:GR80" si="285">SUM(GM63:GM79)</f>
        <v>2328.4208342781099</v>
      </c>
      <c r="GN80" s="23">
        <f t="shared" si="285"/>
        <v>14232.329932208479</v>
      </c>
      <c r="GO80" s="23">
        <f t="shared" si="285"/>
        <v>5075.8852687905019</v>
      </c>
      <c r="GP80" s="23">
        <f t="shared" si="285"/>
        <v>3692.7741170593417</v>
      </c>
      <c r="GQ80" s="23">
        <f t="shared" si="285"/>
        <v>0</v>
      </c>
      <c r="GR80" s="23">
        <f t="shared" si="285"/>
        <v>25329.410152336433</v>
      </c>
    </row>
    <row r="81" spans="1:200" ht="6" customHeight="1">
      <c r="A81" s="3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24"/>
      <c r="AY81" s="24"/>
      <c r="AZ81" s="24"/>
      <c r="BA81" s="24"/>
      <c r="BB81" s="24"/>
      <c r="BC81" s="24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8"/>
      <c r="DS81" s="8"/>
      <c r="DT81" s="8"/>
      <c r="DU81" s="8"/>
      <c r="DV81" s="6"/>
      <c r="DW81" s="8"/>
      <c r="DX81" s="32"/>
      <c r="DY81" s="32"/>
      <c r="DZ81" s="32"/>
      <c r="EA81" s="32"/>
      <c r="EB81" s="32"/>
      <c r="EC81" s="32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24"/>
      <c r="GG81" s="24"/>
      <c r="GH81" s="24"/>
      <c r="GI81" s="24"/>
      <c r="GJ81" s="24"/>
      <c r="GK81" s="24"/>
      <c r="GL81" s="6"/>
      <c r="GM81" s="24"/>
      <c r="GN81" s="24"/>
      <c r="GO81" s="24"/>
      <c r="GP81" s="24"/>
      <c r="GQ81" s="24"/>
      <c r="GR81" s="24"/>
    </row>
    <row r="82" spans="1:200" s="39" customFormat="1">
      <c r="A82" s="39" t="s">
        <v>66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1"/>
      <c r="AY82" s="41"/>
      <c r="AZ82" s="41"/>
      <c r="BA82" s="41"/>
      <c r="BB82" s="41"/>
      <c r="BC82" s="41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2"/>
      <c r="DY82" s="42"/>
      <c r="DZ82" s="42"/>
      <c r="EA82" s="42"/>
      <c r="EB82" s="42"/>
      <c r="EC82" s="42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1"/>
      <c r="GG82" s="41"/>
      <c r="GH82" s="41"/>
      <c r="GI82" s="41"/>
      <c r="GJ82" s="41"/>
      <c r="GK82" s="41"/>
      <c r="GL82" s="40"/>
      <c r="GM82" s="41"/>
      <c r="GN82" s="41"/>
      <c r="GO82" s="41"/>
      <c r="GP82" s="41"/>
      <c r="GQ82" s="41"/>
      <c r="GR82" s="41"/>
    </row>
    <row r="83" spans="1:200" s="43" customFormat="1">
      <c r="A83" s="43" t="s">
        <v>67</v>
      </c>
      <c r="B83" s="46"/>
      <c r="C83" s="46"/>
      <c r="D83" s="46"/>
      <c r="E83" s="46"/>
      <c r="F83" s="46"/>
      <c r="G83" s="46">
        <f>SUM(B83:F83)</f>
        <v>0</v>
      </c>
      <c r="H83" s="46"/>
      <c r="I83" s="46"/>
      <c r="J83" s="46"/>
      <c r="K83" s="46"/>
      <c r="L83" s="46"/>
      <c r="M83" s="46">
        <f>SUM(H83:L83)</f>
        <v>0</v>
      </c>
      <c r="N83" s="46"/>
      <c r="O83" s="46"/>
      <c r="P83" s="46"/>
      <c r="Q83" s="46"/>
      <c r="R83" s="46"/>
      <c r="S83" s="46">
        <f>SUM(N83:R83)</f>
        <v>0</v>
      </c>
      <c r="T83" s="46"/>
      <c r="U83" s="46"/>
      <c r="V83" s="46"/>
      <c r="W83" s="46"/>
      <c r="X83" s="46"/>
      <c r="Y83" s="46">
        <f>SUM(T83:X83)</f>
        <v>0</v>
      </c>
      <c r="Z83" s="46"/>
      <c r="AA83" s="46"/>
      <c r="AB83" s="46"/>
      <c r="AC83" s="46"/>
      <c r="AD83" s="46"/>
      <c r="AE83" s="46">
        <f>SUM(Z83:AD83)</f>
        <v>0</v>
      </c>
      <c r="AF83" s="46"/>
      <c r="AG83" s="46"/>
      <c r="AH83" s="46"/>
      <c r="AI83" s="46"/>
      <c r="AJ83" s="46"/>
      <c r="AK83" s="46">
        <f>SUM(AF83:AJ83)</f>
        <v>0</v>
      </c>
      <c r="AL83" s="66"/>
      <c r="AM83" s="66"/>
      <c r="AN83" s="66"/>
      <c r="AO83" s="66"/>
      <c r="AP83" s="46"/>
      <c r="AQ83" s="46">
        <f>SUM(AL83:AP83)</f>
        <v>0</v>
      </c>
      <c r="AR83" s="46"/>
      <c r="AS83" s="46"/>
      <c r="AT83" s="46"/>
      <c r="AU83" s="46"/>
      <c r="AV83" s="46"/>
      <c r="AW83" s="46">
        <f>SUM(AR83:AV83)</f>
        <v>0</v>
      </c>
      <c r="AX83" s="49">
        <f>SUM(AR83,Z83,T83,N83,H83,B83,AL83)</f>
        <v>0</v>
      </c>
      <c r="AY83" s="49">
        <f>SUM(AS83, AG83, AA83,U83,O83,I83,C83,AM83)</f>
        <v>0</v>
      </c>
      <c r="AZ83" s="49">
        <f>SUM(AT83, AH83, AB83,V83,P83,J83,D83, AN83)</f>
        <v>0</v>
      </c>
      <c r="BA83" s="49">
        <f>SUM(AU83, AI83,AC83,W83,Q83,K83,E83, AO83)</f>
        <v>0</v>
      </c>
      <c r="BB83" s="49">
        <f>SUM(F83,L83,R83,X83,AD83,AJ83,AP83,AV83)</f>
        <v>0</v>
      </c>
      <c r="BC83" s="49">
        <f>SUM(AX83:BB83)</f>
        <v>0</v>
      </c>
      <c r="BD83" s="46"/>
      <c r="BE83" s="46"/>
      <c r="BF83" s="46"/>
      <c r="BG83" s="50"/>
      <c r="BH83" s="46"/>
      <c r="BI83" s="46">
        <f>SUM(BD83:BH83)</f>
        <v>0</v>
      </c>
      <c r="BJ83" s="46"/>
      <c r="BK83" s="46"/>
      <c r="BL83" s="46"/>
      <c r="BM83" s="46"/>
      <c r="BN83" s="46"/>
      <c r="BO83" s="46">
        <f>SUM(BJ83:BN83)</f>
        <v>0</v>
      </c>
      <c r="BP83" s="46"/>
      <c r="BQ83" s="46"/>
      <c r="BR83" s="46"/>
      <c r="BS83" s="46"/>
      <c r="BT83" s="46"/>
      <c r="BU83" s="46">
        <f>SUM(BP83:BT83)</f>
        <v>0</v>
      </c>
      <c r="BV83" s="46"/>
      <c r="BW83" s="46"/>
      <c r="BX83" s="46"/>
      <c r="BY83" s="46"/>
      <c r="BZ83" s="46"/>
      <c r="CA83" s="46">
        <f>SUM(BV83:BZ83)</f>
        <v>0</v>
      </c>
      <c r="CB83" s="46"/>
      <c r="CC83" s="46"/>
      <c r="CD83" s="46"/>
      <c r="CE83" s="46"/>
      <c r="CF83" s="46"/>
      <c r="CG83" s="46">
        <f>SUM(CB83:CF83)</f>
        <v>0</v>
      </c>
      <c r="CH83" s="46"/>
      <c r="CI83" s="46"/>
      <c r="CJ83" s="46"/>
      <c r="CK83" s="46"/>
      <c r="CL83" s="46"/>
      <c r="CM83" s="46">
        <f>SUM(CH83:CL83)</f>
        <v>0</v>
      </c>
      <c r="CN83" s="46"/>
      <c r="CO83" s="46"/>
      <c r="CP83" s="46"/>
      <c r="CQ83" s="46"/>
      <c r="CR83" s="46"/>
      <c r="CS83" s="46">
        <f>SUM(CN83:CR83)</f>
        <v>0</v>
      </c>
      <c r="CT83" s="46"/>
      <c r="CU83" s="46"/>
      <c r="CV83" s="46"/>
      <c r="CW83" s="46"/>
      <c r="CX83" s="46"/>
      <c r="CY83" s="46">
        <f>SUM(CT83:CX83)</f>
        <v>0</v>
      </c>
      <c r="CZ83" s="46"/>
      <c r="DA83" s="46"/>
      <c r="DB83" s="46"/>
      <c r="DC83" s="46"/>
      <c r="DD83" s="46"/>
      <c r="DE83" s="46">
        <f>SUM(CZ83:DD83)</f>
        <v>0</v>
      </c>
      <c r="DF83" s="50"/>
      <c r="DG83" s="747">
        <v>14.78730189389</v>
      </c>
      <c r="DH83" s="748">
        <v>41.013588539099999</v>
      </c>
      <c r="DI83" s="749">
        <v>12.60773443479</v>
      </c>
      <c r="DJ83" s="46"/>
      <c r="DK83" s="46">
        <f>SUM(DF83:DJ83)</f>
        <v>68.408624867780006</v>
      </c>
      <c r="DL83" s="46"/>
      <c r="DM83" s="46"/>
      <c r="DN83" s="46"/>
      <c r="DO83" s="48"/>
      <c r="DP83" s="46"/>
      <c r="DQ83" s="46">
        <f>SUM(DL83:DP83)</f>
        <v>0</v>
      </c>
      <c r="DR83" s="46"/>
      <c r="DS83" s="635">
        <v>13.23851479947</v>
      </c>
      <c r="DT83" s="46"/>
      <c r="DU83" s="46"/>
      <c r="DV83" s="46"/>
      <c r="DW83" s="46">
        <f>SUM(DR83:DV83)</f>
        <v>13.23851479947</v>
      </c>
      <c r="DX83" s="51">
        <f t="shared" ref="DX83:EA85" si="286">SUM(DR83,DL83,DF83,CZ83,CT83,CN83,CH83,CB83,BV83,BP83,BJ83,BD83)</f>
        <v>0</v>
      </c>
      <c r="DY83" s="51">
        <f t="shared" si="286"/>
        <v>28.025816693359999</v>
      </c>
      <c r="DZ83" s="51">
        <f t="shared" si="286"/>
        <v>41.013588539099999</v>
      </c>
      <c r="EA83" s="51">
        <f t="shared" si="286"/>
        <v>12.60773443479</v>
      </c>
      <c r="EB83" s="51">
        <f>SUM(BH83,BN83,BT83,BZ83,CF83,CL83,CR83,CX83,DD83,DJ83,DP83,DV83)</f>
        <v>0</v>
      </c>
      <c r="EC83" s="51">
        <f>SUM(DX83:EB83)</f>
        <v>81.647139667250002</v>
      </c>
      <c r="ED83" s="46"/>
      <c r="EE83" s="46"/>
      <c r="EF83" s="46"/>
      <c r="EG83" s="46"/>
      <c r="EH83" s="46"/>
      <c r="EI83" s="46">
        <f>SUM(ED83:EH83)</f>
        <v>0</v>
      </c>
      <c r="EJ83" s="46"/>
      <c r="EK83" s="46"/>
      <c r="EL83" s="46"/>
      <c r="EM83" s="46"/>
      <c r="EN83" s="46"/>
      <c r="EO83" s="46">
        <f>SUM(EJ83:EN83)</f>
        <v>0</v>
      </c>
      <c r="EP83" s="46"/>
      <c r="EQ83" s="46"/>
      <c r="ER83" s="46"/>
      <c r="ES83" s="48"/>
      <c r="ET83" s="48"/>
      <c r="EU83" s="46">
        <f>SUM(EP83:ET83)</f>
        <v>0</v>
      </c>
      <c r="EV83" s="46"/>
      <c r="EW83" s="46"/>
      <c r="EX83" s="46"/>
      <c r="EY83" s="46"/>
      <c r="EZ83" s="46"/>
      <c r="FA83" s="46">
        <f>SUM(EV83:EZ83)</f>
        <v>0</v>
      </c>
      <c r="FB83" s="46"/>
      <c r="FC83" s="46"/>
      <c r="FD83" s="46"/>
      <c r="FE83" s="46"/>
      <c r="FF83" s="46"/>
      <c r="FG83" s="46">
        <f>SUM(FB83:FF83)</f>
        <v>0</v>
      </c>
      <c r="FH83" s="46"/>
      <c r="FI83" s="46"/>
      <c r="FJ83" s="46"/>
      <c r="FK83" s="46"/>
      <c r="FL83" s="46"/>
      <c r="FM83" s="46">
        <f>SUM(FH83:FL83)</f>
        <v>0</v>
      </c>
      <c r="FN83" s="52"/>
      <c r="FO83" s="46"/>
      <c r="FP83" s="48"/>
      <c r="FQ83" s="46"/>
      <c r="FR83" s="46"/>
      <c r="FS83" s="46">
        <f>SUM(FN83:FR83)</f>
        <v>0</v>
      </c>
      <c r="FT83" s="46"/>
      <c r="FU83" s="46"/>
      <c r="FV83" s="46"/>
      <c r="FW83" s="46"/>
      <c r="FX83" s="46"/>
      <c r="FY83" s="46">
        <f>SUM(FT83:FX83)</f>
        <v>0</v>
      </c>
      <c r="FZ83" s="46"/>
      <c r="GA83" s="46"/>
      <c r="GB83" s="46"/>
      <c r="GC83" s="46"/>
      <c r="GD83" s="46"/>
      <c r="GE83" s="46">
        <f>SUM(FZ83:GD83)</f>
        <v>0</v>
      </c>
      <c r="GF83" s="49">
        <f t="shared" ref="GF83:GH85" si="287">SUM(FZ83,FT83,FN83,FH83,FB83,EV83,EP83,EJ83,ED83)</f>
        <v>0</v>
      </c>
      <c r="GG83" s="49">
        <f t="shared" si="287"/>
        <v>0</v>
      </c>
      <c r="GH83" s="49">
        <f t="shared" si="287"/>
        <v>0</v>
      </c>
      <c r="GI83" s="49">
        <f>SUM(GC83,FW83,FQ83,FK83,FE83,EY83,ES83,EM83,EG83)</f>
        <v>0</v>
      </c>
      <c r="GJ83" s="49">
        <f>SUM(EH83,EN83,ET83,EZ83,FF83,FL83,FR83,FX83,GD83)</f>
        <v>0</v>
      </c>
      <c r="GK83" s="49">
        <f>SUM(GF83:GJ83)</f>
        <v>0</v>
      </c>
      <c r="GL83" s="46"/>
      <c r="GM83" s="49">
        <f t="shared" ref="GM83:GO85" si="288">SUM(GF83,DX83,AX83)</f>
        <v>0</v>
      </c>
      <c r="GN83" s="49">
        <f t="shared" si="288"/>
        <v>28.025816693359999</v>
      </c>
      <c r="GO83" s="49">
        <f t="shared" si="288"/>
        <v>41.013588539099999</v>
      </c>
      <c r="GP83" s="49">
        <f>SUM(GI83,EA83,BA83)</f>
        <v>12.60773443479</v>
      </c>
      <c r="GQ83" s="49">
        <f t="shared" ref="GQ83:GR85" si="289">SUM(GJ83,EB83,BB83)</f>
        <v>0</v>
      </c>
      <c r="GR83" s="49">
        <f t="shared" si="289"/>
        <v>81.647139667250002</v>
      </c>
    </row>
    <row r="84" spans="1:200" s="43" customFormat="1">
      <c r="A84" s="43" t="s">
        <v>68</v>
      </c>
      <c r="B84" s="46"/>
      <c r="C84" s="46"/>
      <c r="D84" s="46"/>
      <c r="E84" s="46"/>
      <c r="F84" s="46"/>
      <c r="G84" s="46">
        <f>SUM(B84:F84)</f>
        <v>0</v>
      </c>
      <c r="H84" s="46"/>
      <c r="I84" s="46"/>
      <c r="J84" s="46"/>
      <c r="K84" s="48"/>
      <c r="L84" s="46"/>
      <c r="M84" s="46">
        <f>SUM(H84:L84)</f>
        <v>0</v>
      </c>
      <c r="N84" s="46"/>
      <c r="O84" s="46"/>
      <c r="P84" s="46"/>
      <c r="Q84" s="46"/>
      <c r="R84" s="46"/>
      <c r="S84" s="46">
        <f>SUM(N84:R84)</f>
        <v>0</v>
      </c>
      <c r="T84" s="46"/>
      <c r="U84" s="46"/>
      <c r="V84" s="46"/>
      <c r="W84" s="46"/>
      <c r="X84" s="46"/>
      <c r="Y84" s="46">
        <f>SUM(T84:X84)</f>
        <v>0</v>
      </c>
      <c r="Z84" s="46"/>
      <c r="AA84" s="46"/>
      <c r="AB84" s="46"/>
      <c r="AC84" s="46"/>
      <c r="AD84" s="46"/>
      <c r="AE84" s="46">
        <f>SUM(Z84:AD84)</f>
        <v>0</v>
      </c>
      <c r="AF84" s="46"/>
      <c r="AG84" s="46"/>
      <c r="AH84" s="46"/>
      <c r="AI84" s="46"/>
      <c r="AJ84" s="46"/>
      <c r="AK84" s="46">
        <f>SUM(AF84:AJ84)</f>
        <v>0</v>
      </c>
      <c r="AL84" s="66"/>
      <c r="AM84" s="66"/>
      <c r="AN84" s="66"/>
      <c r="AO84" s="66"/>
      <c r="AP84" s="46"/>
      <c r="AQ84" s="46">
        <f>SUM(AO84:AP84)</f>
        <v>0</v>
      </c>
      <c r="AR84" s="46"/>
      <c r="AS84" s="46"/>
      <c r="AT84" s="46"/>
      <c r="AU84" s="46"/>
      <c r="AV84" s="46"/>
      <c r="AW84" s="46">
        <f>SUM(AR84:AV84)</f>
        <v>0</v>
      </c>
      <c r="AX84" s="49">
        <f>SUM(AR84,Z84,T84,N84,H84,B84,AL84)</f>
        <v>0</v>
      </c>
      <c r="AY84" s="49">
        <f>SUM(AS84, AG84, AA84,U84,O84,I84,C84,AM84)</f>
        <v>0</v>
      </c>
      <c r="AZ84" s="49">
        <f>SUM(AT84, AH84, AB84,V84,P84,J84,D84, AN84)</f>
        <v>0</v>
      </c>
      <c r="BA84" s="49">
        <f>SUM(AU84, AI84,AC84,W84,Q84,K84,E84, AO84)</f>
        <v>0</v>
      </c>
      <c r="BB84" s="49">
        <f>SUM(F84,L84,R84,X84,AD84,AJ84,AP84,AV84)</f>
        <v>0</v>
      </c>
      <c r="BC84" s="49">
        <f>SUM(AX84:BB84)</f>
        <v>0</v>
      </c>
      <c r="BD84" s="46"/>
      <c r="BE84" s="46"/>
      <c r="BF84" s="46"/>
      <c r="BG84" s="46"/>
      <c r="BH84" s="46"/>
      <c r="BI84" s="46">
        <f>SUM(BD84:BH84)</f>
        <v>0</v>
      </c>
      <c r="BJ84" s="46"/>
      <c r="BK84" s="46"/>
      <c r="BL84" s="46"/>
      <c r="BM84" s="46"/>
      <c r="BN84" s="46"/>
      <c r="BO84" s="46">
        <f>SUM(BJ84:BN84)</f>
        <v>0</v>
      </c>
      <c r="BP84" s="46"/>
      <c r="BQ84" s="46"/>
      <c r="BR84" s="46"/>
      <c r="BS84" s="46"/>
      <c r="BT84" s="46"/>
      <c r="BU84" s="46">
        <f>SUM(BP84:BT84)</f>
        <v>0</v>
      </c>
      <c r="BV84" s="46"/>
      <c r="BW84" s="46"/>
      <c r="BX84" s="46"/>
      <c r="BY84" s="46"/>
      <c r="BZ84" s="46"/>
      <c r="CA84" s="46">
        <f>SUM(BV84:BZ84)</f>
        <v>0</v>
      </c>
      <c r="CB84" s="46"/>
      <c r="CC84" s="46"/>
      <c r="CD84" s="46"/>
      <c r="CE84" s="46"/>
      <c r="CF84" s="46"/>
      <c r="CG84" s="46">
        <f>SUM(CB84:CF84)</f>
        <v>0</v>
      </c>
      <c r="CH84" s="46"/>
      <c r="CI84" s="46"/>
      <c r="CJ84" s="46"/>
      <c r="CK84" s="46"/>
      <c r="CL84" s="46"/>
      <c r="CM84" s="46">
        <f>SUM(CH84:CL84)</f>
        <v>0</v>
      </c>
      <c r="CN84" s="46"/>
      <c r="CO84" s="46"/>
      <c r="CP84" s="46"/>
      <c r="CQ84" s="46"/>
      <c r="CR84" s="46"/>
      <c r="CS84" s="46">
        <f>SUM(CN84:CR84)</f>
        <v>0</v>
      </c>
      <c r="CT84" s="46"/>
      <c r="CU84" s="46"/>
      <c r="CV84" s="46"/>
      <c r="CW84" s="46"/>
      <c r="CX84" s="46"/>
      <c r="CY84" s="46">
        <f>SUM(CT84:CX84)</f>
        <v>0</v>
      </c>
      <c r="CZ84" s="46"/>
      <c r="DA84" s="46"/>
      <c r="DB84" s="46"/>
      <c r="DC84" s="46"/>
      <c r="DD84" s="46"/>
      <c r="DE84" s="46">
        <f>SUM(CZ84:DD84)</f>
        <v>0</v>
      </c>
      <c r="DF84" s="46"/>
      <c r="DG84" s="750">
        <v>1.9068398435</v>
      </c>
      <c r="DH84" s="46"/>
      <c r="DI84" s="46"/>
      <c r="DJ84" s="46"/>
      <c r="DK84" s="46">
        <f>SUM(DF84:DJ84)</f>
        <v>1.9068398435</v>
      </c>
      <c r="DL84" s="46"/>
      <c r="DM84" s="46"/>
      <c r="DN84" s="46"/>
      <c r="DO84" s="46"/>
      <c r="DP84" s="46"/>
      <c r="DQ84" s="46">
        <f>SUM(DL84:DP84)</f>
        <v>0</v>
      </c>
      <c r="DR84" s="70"/>
      <c r="DS84" s="70"/>
      <c r="DT84" s="46"/>
      <c r="DU84" s="46"/>
      <c r="DV84" s="46"/>
      <c r="DW84" s="46">
        <f>SUM(DR84:DV84)</f>
        <v>0</v>
      </c>
      <c r="DX84" s="51">
        <f t="shared" si="286"/>
        <v>0</v>
      </c>
      <c r="DY84" s="51">
        <f t="shared" si="286"/>
        <v>1.9068398435</v>
      </c>
      <c r="DZ84" s="51">
        <f t="shared" si="286"/>
        <v>0</v>
      </c>
      <c r="EA84" s="51">
        <f t="shared" si="286"/>
        <v>0</v>
      </c>
      <c r="EB84" s="51">
        <f>SUM(BH84,BN84,BT84,BZ84,CF84,CL84,CR84,CX84,DD84,DJ84,DP84,DV84)</f>
        <v>0</v>
      </c>
      <c r="EC84" s="51">
        <f>SUM(DX84:EB84)</f>
        <v>1.9068398435</v>
      </c>
      <c r="ED84" s="46"/>
      <c r="EE84" s="46"/>
      <c r="EF84" s="46"/>
      <c r="EG84" s="47"/>
      <c r="EH84" s="48"/>
      <c r="EI84" s="46">
        <f>SUM(ED84:EH84)</f>
        <v>0</v>
      </c>
      <c r="EJ84" s="46"/>
      <c r="EK84" s="46"/>
      <c r="EL84" s="46"/>
      <c r="EM84" s="263">
        <v>10.937298223699999</v>
      </c>
      <c r="EN84" s="48"/>
      <c r="EO84" s="46">
        <f>SUM(EJ84:EN84)</f>
        <v>10.937298223699999</v>
      </c>
      <c r="EP84" s="46"/>
      <c r="EQ84" s="46"/>
      <c r="ER84" s="46"/>
      <c r="ES84" s="48"/>
      <c r="ET84" s="48"/>
      <c r="EU84" s="46">
        <f>SUM(EP84:ET84)</f>
        <v>0</v>
      </c>
      <c r="EV84" s="46"/>
      <c r="EW84" s="46"/>
      <c r="EX84" s="46"/>
      <c r="EY84" s="46"/>
      <c r="EZ84" s="46"/>
      <c r="FA84" s="46">
        <f>SUM(EV84:EZ84)</f>
        <v>0</v>
      </c>
      <c r="FB84" s="46"/>
      <c r="FC84" s="46"/>
      <c r="FD84" s="46"/>
      <c r="FE84" s="46"/>
      <c r="FF84" s="46"/>
      <c r="FG84" s="46">
        <f>SUM(FB84:FF84)</f>
        <v>0</v>
      </c>
      <c r="FH84" s="46"/>
      <c r="FI84" s="46"/>
      <c r="FJ84" s="46"/>
      <c r="FK84" s="46"/>
      <c r="FL84" s="46"/>
      <c r="FM84" s="46">
        <f>SUM(FH84:FL84)</f>
        <v>0</v>
      </c>
      <c r="FN84" s="46"/>
      <c r="FO84" s="46"/>
      <c r="FP84" s="46"/>
      <c r="FQ84" s="46"/>
      <c r="FR84" s="46"/>
      <c r="FS84" s="46">
        <f>SUM(FN84:FR84)</f>
        <v>0</v>
      </c>
      <c r="FT84" s="46"/>
      <c r="FU84" s="46"/>
      <c r="FV84" s="46"/>
      <c r="FW84" s="46"/>
      <c r="FX84" s="46"/>
      <c r="FY84" s="46">
        <f>SUM(FT84:FX84)</f>
        <v>0</v>
      </c>
      <c r="FZ84" s="46"/>
      <c r="GA84" s="46"/>
      <c r="GB84" s="46"/>
      <c r="GC84" s="48"/>
      <c r="GD84" s="48"/>
      <c r="GE84" s="46">
        <f>SUM(FZ84:GD84)</f>
        <v>0</v>
      </c>
      <c r="GF84" s="49">
        <f t="shared" si="287"/>
        <v>0</v>
      </c>
      <c r="GG84" s="49">
        <f t="shared" si="287"/>
        <v>0</v>
      </c>
      <c r="GH84" s="49">
        <f t="shared" si="287"/>
        <v>0</v>
      </c>
      <c r="GI84" s="49">
        <f>SUM(GC84,FW84,FQ84,FK84,FE84,EY84,ES84,EM84,EG84)</f>
        <v>10.937298223699999</v>
      </c>
      <c r="GJ84" s="49">
        <f>SUM(EH84,EN84,ET84,EZ84,FF84,FL84,FR84,FX84,GD84)</f>
        <v>0</v>
      </c>
      <c r="GK84" s="49">
        <f>SUM(GF84:GJ84)</f>
        <v>10.937298223699999</v>
      </c>
      <c r="GL84" s="46"/>
      <c r="GM84" s="49">
        <f t="shared" si="288"/>
        <v>0</v>
      </c>
      <c r="GN84" s="49">
        <f t="shared" si="288"/>
        <v>1.9068398435</v>
      </c>
      <c r="GO84" s="49">
        <f t="shared" si="288"/>
        <v>0</v>
      </c>
      <c r="GP84" s="49">
        <f>SUM(GI84,EA84,BA84)</f>
        <v>10.937298223699999</v>
      </c>
      <c r="GQ84" s="49">
        <f t="shared" si="289"/>
        <v>0</v>
      </c>
      <c r="GR84" s="49">
        <f t="shared" si="289"/>
        <v>12.844138067199999</v>
      </c>
    </row>
    <row r="85" spans="1:200" s="55" customFormat="1">
      <c r="A85" s="55" t="s">
        <v>69</v>
      </c>
      <c r="B85" s="56"/>
      <c r="C85" s="56"/>
      <c r="D85" s="56"/>
      <c r="E85" s="56"/>
      <c r="F85" s="56"/>
      <c r="G85" s="56">
        <f>SUM(B85:F85)</f>
        <v>0</v>
      </c>
      <c r="H85" s="56"/>
      <c r="I85" s="56"/>
      <c r="J85" s="56"/>
      <c r="K85" s="56"/>
      <c r="L85" s="56"/>
      <c r="M85" s="56">
        <f>SUM(H85:L85)</f>
        <v>0</v>
      </c>
      <c r="N85" s="56"/>
      <c r="O85" s="56"/>
      <c r="P85" s="56"/>
      <c r="Q85" s="56"/>
      <c r="R85" s="56"/>
      <c r="S85" s="56">
        <f>SUM(N85:R85)</f>
        <v>0</v>
      </c>
      <c r="T85" s="56"/>
      <c r="U85" s="56"/>
      <c r="V85" s="56"/>
      <c r="W85" s="56"/>
      <c r="X85" s="56"/>
      <c r="Y85" s="56">
        <f>SUM(T85:X85)</f>
        <v>0</v>
      </c>
      <c r="Z85" s="56"/>
      <c r="AA85" s="56"/>
      <c r="AB85" s="56"/>
      <c r="AC85" s="56"/>
      <c r="AD85" s="56"/>
      <c r="AE85" s="56">
        <f>SUM(Z85:AD85)</f>
        <v>0</v>
      </c>
      <c r="AF85" s="56"/>
      <c r="AG85" s="56"/>
      <c r="AH85" s="56"/>
      <c r="AI85" s="56"/>
      <c r="AJ85" s="56"/>
      <c r="AK85" s="56">
        <f>SUM(AF85:AJ85)</f>
        <v>0</v>
      </c>
      <c r="AL85" s="67"/>
      <c r="AM85" s="67"/>
      <c r="AN85" s="67"/>
      <c r="AO85" s="67"/>
      <c r="AP85" s="56"/>
      <c r="AQ85" s="56">
        <f>SUM(AO85:AP85)</f>
        <v>0</v>
      </c>
      <c r="AR85" s="56"/>
      <c r="AS85" s="56"/>
      <c r="AT85" s="56"/>
      <c r="AU85" s="56"/>
      <c r="AV85" s="56"/>
      <c r="AW85" s="56">
        <f>SUM(AR85:AV85)</f>
        <v>0</v>
      </c>
      <c r="AX85" s="57">
        <f>SUM(AR85,Z85,T85,N85,H85,B85,AL85)</f>
        <v>0</v>
      </c>
      <c r="AY85" s="57">
        <f>SUM(AS85, AG85, AA85,U85,O85,I85,C85,AM85)</f>
        <v>0</v>
      </c>
      <c r="AZ85" s="57">
        <f>SUM(AT85, AH85, AB85,V85,P85,J85,D85, AN85)</f>
        <v>0</v>
      </c>
      <c r="BA85" s="57">
        <f>SUM(AU85, AI85,AC85,W85,Q85,K85,E85, AO85)</f>
        <v>0</v>
      </c>
      <c r="BB85" s="57">
        <f>SUM(F85,L85,R85,X85,AD85,AJ85,AP85,AV85)</f>
        <v>0</v>
      </c>
      <c r="BC85" s="57">
        <f>SUM(AX85:BB85)</f>
        <v>0</v>
      </c>
      <c r="BD85" s="56"/>
      <c r="BE85" s="56"/>
      <c r="BF85" s="56"/>
      <c r="BG85" s="56"/>
      <c r="BH85" s="56"/>
      <c r="BI85" s="56">
        <f>SUM(BD85:BH85)</f>
        <v>0</v>
      </c>
      <c r="BJ85" s="56"/>
      <c r="BK85" s="56"/>
      <c r="BL85" s="56"/>
      <c r="BM85" s="56"/>
      <c r="BN85" s="56"/>
      <c r="BO85" s="56">
        <f>SUM(BJ85:BN85)</f>
        <v>0</v>
      </c>
      <c r="BP85" s="56"/>
      <c r="BQ85" s="56"/>
      <c r="BR85" s="56"/>
      <c r="BS85" s="56"/>
      <c r="BT85" s="56"/>
      <c r="BU85" s="56">
        <f>SUM(BP85:BT85)</f>
        <v>0</v>
      </c>
      <c r="BV85" s="56"/>
      <c r="BW85" s="56"/>
      <c r="BX85" s="56"/>
      <c r="BY85" s="56"/>
      <c r="BZ85" s="56"/>
      <c r="CA85" s="56">
        <f>SUM(BV85:BZ85)</f>
        <v>0</v>
      </c>
      <c r="CB85" s="56"/>
      <c r="CC85" s="56"/>
      <c r="CD85" s="56"/>
      <c r="CE85" s="56"/>
      <c r="CF85" s="56"/>
      <c r="CG85" s="56">
        <f>SUM(CB85:CF85)</f>
        <v>0</v>
      </c>
      <c r="CH85" s="56"/>
      <c r="CI85" s="56"/>
      <c r="CJ85" s="56"/>
      <c r="CK85" s="56"/>
      <c r="CL85" s="56"/>
      <c r="CM85" s="56">
        <f>SUM(CH85:CL85)</f>
        <v>0</v>
      </c>
      <c r="CN85" s="56"/>
      <c r="CO85" s="56"/>
      <c r="CP85" s="56"/>
      <c r="CQ85" s="56"/>
      <c r="CR85" s="56"/>
      <c r="CS85" s="56">
        <f>SUM(CN85:CR85)</f>
        <v>0</v>
      </c>
      <c r="CT85" s="56"/>
      <c r="CU85" s="56"/>
      <c r="CV85" s="56"/>
      <c r="CW85" s="56"/>
      <c r="CX85" s="56"/>
      <c r="CY85" s="56">
        <f>SUM(CT85:CX85)</f>
        <v>0</v>
      </c>
      <c r="CZ85" s="56"/>
      <c r="DA85" s="56"/>
      <c r="DB85" s="56"/>
      <c r="DC85" s="56"/>
      <c r="DD85" s="56"/>
      <c r="DE85" s="56">
        <f>SUM(CZ85:DD85)</f>
        <v>0</v>
      </c>
      <c r="DF85" s="56"/>
      <c r="DG85" s="56"/>
      <c r="DH85" s="56"/>
      <c r="DI85" s="56"/>
      <c r="DJ85" s="56"/>
      <c r="DK85" s="56">
        <f>SUM(DF85:DJ85)</f>
        <v>0</v>
      </c>
      <c r="DL85" s="56"/>
      <c r="DM85" s="56"/>
      <c r="DN85" s="56"/>
      <c r="DO85" s="56"/>
      <c r="DP85" s="56"/>
      <c r="DQ85" s="56">
        <f>SUM(DL85:DP85)</f>
        <v>0</v>
      </c>
      <c r="DR85" s="56"/>
      <c r="DS85" s="56"/>
      <c r="DT85" s="56"/>
      <c r="DU85" s="56"/>
      <c r="DV85" s="56"/>
      <c r="DW85" s="56">
        <f>SUM(DR85:DV85)</f>
        <v>0</v>
      </c>
      <c r="DX85" s="59">
        <f t="shared" si="286"/>
        <v>0</v>
      </c>
      <c r="DY85" s="59">
        <f t="shared" si="286"/>
        <v>0</v>
      </c>
      <c r="DZ85" s="59">
        <f t="shared" si="286"/>
        <v>0</v>
      </c>
      <c r="EA85" s="59">
        <f t="shared" si="286"/>
        <v>0</v>
      </c>
      <c r="EB85" s="59">
        <f>SUM(BH85,BN85,BT85,BZ85,CF85,CL85,CR85,CX85,DD85,DJ85,DP85,DV85)</f>
        <v>0</v>
      </c>
      <c r="EC85" s="59">
        <f>SUM(DX85:EB85)</f>
        <v>0</v>
      </c>
      <c r="ED85" s="56"/>
      <c r="EE85" s="56"/>
      <c r="EF85" s="56"/>
      <c r="EG85" s="56"/>
      <c r="EH85" s="56"/>
      <c r="EI85" s="56">
        <f>SUM(ED85:EH85)</f>
        <v>0</v>
      </c>
      <c r="EJ85" s="56"/>
      <c r="EK85" s="56"/>
      <c r="EL85" s="56"/>
      <c r="EM85" s="56"/>
      <c r="EN85" s="56"/>
      <c r="EO85" s="56">
        <f>SUM(EJ85:EN85)</f>
        <v>0</v>
      </c>
      <c r="EP85" s="56"/>
      <c r="EQ85" s="56"/>
      <c r="ER85" s="56"/>
      <c r="ES85" s="56"/>
      <c r="ET85" s="56"/>
      <c r="EU85" s="56">
        <f>SUM(EP85:ET85)</f>
        <v>0</v>
      </c>
      <c r="EV85" s="56"/>
      <c r="EW85" s="56"/>
      <c r="EX85" s="56"/>
      <c r="EY85" s="56"/>
      <c r="EZ85" s="56"/>
      <c r="FA85" s="56">
        <f>SUM(EV85:EZ85)</f>
        <v>0</v>
      </c>
      <c r="FB85" s="56"/>
      <c r="FC85" s="56"/>
      <c r="FD85" s="56"/>
      <c r="FE85" s="56"/>
      <c r="FF85" s="56"/>
      <c r="FG85" s="56">
        <f>SUM(FB85:FF85)</f>
        <v>0</v>
      </c>
      <c r="FH85" s="56"/>
      <c r="FI85" s="56"/>
      <c r="FJ85" s="56"/>
      <c r="FK85" s="56"/>
      <c r="FL85" s="56"/>
      <c r="FM85" s="56">
        <f>SUM(FH85:FL85)</f>
        <v>0</v>
      </c>
      <c r="FN85" s="56"/>
      <c r="FO85" s="56"/>
      <c r="FP85" s="56"/>
      <c r="FQ85" s="56"/>
      <c r="FR85" s="56"/>
      <c r="FS85" s="56">
        <f>SUM(FN85:FR85)</f>
        <v>0</v>
      </c>
      <c r="FT85" s="56"/>
      <c r="FU85" s="56"/>
      <c r="FV85" s="56"/>
      <c r="FW85" s="64"/>
      <c r="FX85" s="64"/>
      <c r="FY85" s="56">
        <f>SUM(FT85:FX85)</f>
        <v>0</v>
      </c>
      <c r="FZ85" s="56"/>
      <c r="GA85" s="56"/>
      <c r="GB85" s="56"/>
      <c r="GC85" s="64"/>
      <c r="GD85" s="64"/>
      <c r="GE85" s="56">
        <f>SUM(FZ85:GD85)</f>
        <v>0</v>
      </c>
      <c r="GF85" s="57">
        <f t="shared" si="287"/>
        <v>0</v>
      </c>
      <c r="GG85" s="57">
        <f t="shared" si="287"/>
        <v>0</v>
      </c>
      <c r="GH85" s="57">
        <f t="shared" si="287"/>
        <v>0</v>
      </c>
      <c r="GI85" s="57">
        <f>SUM(GC85,FW85,FQ85,FK85,FE85,EY85,ES85,EM85,EG85)</f>
        <v>0</v>
      </c>
      <c r="GJ85" s="57">
        <f>SUM(EH85,EN85,ET85,EZ85,FF85,FL85,FR85,FX85,GD85)</f>
        <v>0</v>
      </c>
      <c r="GK85" s="57">
        <f>SUM(GF85:GJ85)</f>
        <v>0</v>
      </c>
      <c r="GL85" s="56"/>
      <c r="GM85" s="57">
        <f t="shared" si="288"/>
        <v>0</v>
      </c>
      <c r="GN85" s="57">
        <f t="shared" si="288"/>
        <v>0</v>
      </c>
      <c r="GO85" s="57">
        <f t="shared" si="288"/>
        <v>0</v>
      </c>
      <c r="GP85" s="57">
        <f>SUM(GI85,EA85,BA85)</f>
        <v>0</v>
      </c>
      <c r="GQ85" s="57">
        <f t="shared" si="289"/>
        <v>0</v>
      </c>
      <c r="GR85" s="57">
        <f t="shared" si="289"/>
        <v>0</v>
      </c>
    </row>
    <row r="86" spans="1:200" ht="13.2" thickBot="1">
      <c r="A86" s="3" t="s">
        <v>70</v>
      </c>
      <c r="B86" s="15">
        <f t="shared" ref="B86:G86" si="290">SUM(B83:B85)</f>
        <v>0</v>
      </c>
      <c r="C86" s="15">
        <f t="shared" si="290"/>
        <v>0</v>
      </c>
      <c r="D86" s="15">
        <f t="shared" si="290"/>
        <v>0</v>
      </c>
      <c r="E86" s="15">
        <f t="shared" si="290"/>
        <v>0</v>
      </c>
      <c r="F86" s="15">
        <f t="shared" si="290"/>
        <v>0</v>
      </c>
      <c r="G86" s="15">
        <f t="shared" si="290"/>
        <v>0</v>
      </c>
      <c r="H86" s="15">
        <f t="shared" ref="H86:BB86" si="291">SUM(H83:H85)</f>
        <v>0</v>
      </c>
      <c r="I86" s="15">
        <f t="shared" si="291"/>
        <v>0</v>
      </c>
      <c r="J86" s="15">
        <f t="shared" si="291"/>
        <v>0</v>
      </c>
      <c r="K86" s="15">
        <f t="shared" si="291"/>
        <v>0</v>
      </c>
      <c r="L86" s="15">
        <f>SUM(L83:L85)</f>
        <v>0</v>
      </c>
      <c r="M86" s="15">
        <f t="shared" si="291"/>
        <v>0</v>
      </c>
      <c r="N86" s="15">
        <f t="shared" si="291"/>
        <v>0</v>
      </c>
      <c r="O86" s="15">
        <f t="shared" si="291"/>
        <v>0</v>
      </c>
      <c r="P86" s="15">
        <f t="shared" si="291"/>
        <v>0</v>
      </c>
      <c r="Q86" s="15">
        <f t="shared" si="291"/>
        <v>0</v>
      </c>
      <c r="R86" s="15">
        <f>SUM(R83:R85)</f>
        <v>0</v>
      </c>
      <c r="S86" s="15">
        <f t="shared" si="291"/>
        <v>0</v>
      </c>
      <c r="T86" s="15">
        <f t="shared" si="291"/>
        <v>0</v>
      </c>
      <c r="U86" s="15">
        <f t="shared" si="291"/>
        <v>0</v>
      </c>
      <c r="V86" s="15">
        <f t="shared" si="291"/>
        <v>0</v>
      </c>
      <c r="W86" s="15">
        <f t="shared" si="291"/>
        <v>0</v>
      </c>
      <c r="X86" s="15">
        <f>SUM(X83:X85)</f>
        <v>0</v>
      </c>
      <c r="Y86" s="15">
        <f t="shared" si="291"/>
        <v>0</v>
      </c>
      <c r="Z86" s="15">
        <f t="shared" si="291"/>
        <v>0</v>
      </c>
      <c r="AA86" s="15">
        <f t="shared" si="291"/>
        <v>0</v>
      </c>
      <c r="AB86" s="15">
        <f t="shared" si="291"/>
        <v>0</v>
      </c>
      <c r="AC86" s="15">
        <f t="shared" si="291"/>
        <v>0</v>
      </c>
      <c r="AD86" s="15">
        <f>SUM(AD83:AD85)</f>
        <v>0</v>
      </c>
      <c r="AE86" s="15">
        <f t="shared" si="291"/>
        <v>0</v>
      </c>
      <c r="AF86" s="15">
        <f t="shared" ref="AF86:AW86" si="292">SUM(AF83:AF85)</f>
        <v>0</v>
      </c>
      <c r="AG86" s="15">
        <f t="shared" si="292"/>
        <v>0</v>
      </c>
      <c r="AH86" s="15">
        <f t="shared" si="292"/>
        <v>0</v>
      </c>
      <c r="AI86" s="15">
        <f t="shared" si="292"/>
        <v>0</v>
      </c>
      <c r="AJ86" s="15">
        <f>SUM(AJ83:AJ85)</f>
        <v>0</v>
      </c>
      <c r="AK86" s="15">
        <f t="shared" si="292"/>
        <v>0</v>
      </c>
      <c r="AL86" s="15">
        <f>SUM(AL83:AL85)</f>
        <v>0</v>
      </c>
      <c r="AM86" s="15">
        <f>SUM(AM83:AM85)</f>
        <v>0</v>
      </c>
      <c r="AN86" s="15">
        <f>SUM(AN83:AN85)</f>
        <v>0</v>
      </c>
      <c r="AO86" s="15">
        <f>SUM(AO83:AO85)</f>
        <v>0</v>
      </c>
      <c r="AP86" s="15">
        <f>SUM(AP83:AP85)</f>
        <v>0</v>
      </c>
      <c r="AQ86" s="15">
        <f t="shared" si="292"/>
        <v>0</v>
      </c>
      <c r="AR86" s="15">
        <f t="shared" si="292"/>
        <v>0</v>
      </c>
      <c r="AS86" s="15">
        <f t="shared" si="292"/>
        <v>0</v>
      </c>
      <c r="AT86" s="15">
        <f t="shared" si="292"/>
        <v>0</v>
      </c>
      <c r="AU86" s="15">
        <f t="shared" si="292"/>
        <v>0</v>
      </c>
      <c r="AV86" s="15">
        <f>SUM(AV83:AV85)</f>
        <v>0</v>
      </c>
      <c r="AW86" s="15">
        <f t="shared" si="292"/>
        <v>0</v>
      </c>
      <c r="AX86" s="21">
        <f t="shared" si="291"/>
        <v>0</v>
      </c>
      <c r="AY86" s="21">
        <f t="shared" si="291"/>
        <v>0</v>
      </c>
      <c r="AZ86" s="21">
        <f t="shared" si="291"/>
        <v>0</v>
      </c>
      <c r="BA86" s="21">
        <f t="shared" si="291"/>
        <v>0</v>
      </c>
      <c r="BB86" s="21">
        <f t="shared" si="291"/>
        <v>0</v>
      </c>
      <c r="BC86" s="21">
        <f>SUM(AX86:BB86)</f>
        <v>0</v>
      </c>
      <c r="BD86" s="16">
        <f t="shared" ref="BD86:DQ86" si="293">SUM(BD83:BD85)</f>
        <v>0</v>
      </c>
      <c r="BE86" s="16">
        <f t="shared" si="293"/>
        <v>0</v>
      </c>
      <c r="BF86" s="16">
        <f t="shared" si="293"/>
        <v>0</v>
      </c>
      <c r="BG86" s="16">
        <f t="shared" si="293"/>
        <v>0</v>
      </c>
      <c r="BH86" s="16">
        <f>SUM(BH83:BH85)</f>
        <v>0</v>
      </c>
      <c r="BI86" s="16">
        <f t="shared" si="293"/>
        <v>0</v>
      </c>
      <c r="BJ86" s="16">
        <f t="shared" si="293"/>
        <v>0</v>
      </c>
      <c r="BK86" s="16">
        <f t="shared" si="293"/>
        <v>0</v>
      </c>
      <c r="BL86" s="16">
        <f t="shared" si="293"/>
        <v>0</v>
      </c>
      <c r="BM86" s="16">
        <f t="shared" si="293"/>
        <v>0</v>
      </c>
      <c r="BN86" s="16">
        <f>SUM(BN83:BN85)</f>
        <v>0</v>
      </c>
      <c r="BO86" s="16">
        <f t="shared" si="293"/>
        <v>0</v>
      </c>
      <c r="BP86" s="16">
        <f t="shared" si="293"/>
        <v>0</v>
      </c>
      <c r="BQ86" s="16">
        <f t="shared" si="293"/>
        <v>0</v>
      </c>
      <c r="BR86" s="16">
        <f t="shared" si="293"/>
        <v>0</v>
      </c>
      <c r="BS86" s="16">
        <f t="shared" si="293"/>
        <v>0</v>
      </c>
      <c r="BT86" s="16">
        <f>SUM(BT83:BT85)</f>
        <v>0</v>
      </c>
      <c r="BU86" s="16">
        <f t="shared" si="293"/>
        <v>0</v>
      </c>
      <c r="BV86" s="16">
        <f t="shared" si="293"/>
        <v>0</v>
      </c>
      <c r="BW86" s="16">
        <f t="shared" si="293"/>
        <v>0</v>
      </c>
      <c r="BX86" s="16">
        <f t="shared" si="293"/>
        <v>0</v>
      </c>
      <c r="BY86" s="16">
        <f t="shared" si="293"/>
        <v>0</v>
      </c>
      <c r="BZ86" s="16">
        <f>SUM(BZ83:BZ85)</f>
        <v>0</v>
      </c>
      <c r="CA86" s="16">
        <f>SUM(CA83:CA85)</f>
        <v>0</v>
      </c>
      <c r="CB86" s="16">
        <f t="shared" si="293"/>
        <v>0</v>
      </c>
      <c r="CC86" s="16">
        <f t="shared" si="293"/>
        <v>0</v>
      </c>
      <c r="CD86" s="16">
        <f t="shared" si="293"/>
        <v>0</v>
      </c>
      <c r="CE86" s="16">
        <f t="shared" si="293"/>
        <v>0</v>
      </c>
      <c r="CF86" s="16">
        <f>SUM(CF83:CF85)</f>
        <v>0</v>
      </c>
      <c r="CG86" s="16">
        <f t="shared" si="293"/>
        <v>0</v>
      </c>
      <c r="CH86" s="16">
        <f t="shared" si="293"/>
        <v>0</v>
      </c>
      <c r="CI86" s="16">
        <f t="shared" si="293"/>
        <v>0</v>
      </c>
      <c r="CJ86" s="16">
        <f t="shared" si="293"/>
        <v>0</v>
      </c>
      <c r="CK86" s="16">
        <f t="shared" si="293"/>
        <v>0</v>
      </c>
      <c r="CL86" s="16">
        <f>SUM(CL83:CL85)</f>
        <v>0</v>
      </c>
      <c r="CM86" s="16">
        <f t="shared" si="293"/>
        <v>0</v>
      </c>
      <c r="CN86" s="16">
        <f t="shared" si="293"/>
        <v>0</v>
      </c>
      <c r="CO86" s="16">
        <f t="shared" si="293"/>
        <v>0</v>
      </c>
      <c r="CP86" s="16">
        <f t="shared" si="293"/>
        <v>0</v>
      </c>
      <c r="CQ86" s="16">
        <f t="shared" si="293"/>
        <v>0</v>
      </c>
      <c r="CR86" s="16">
        <f>SUM(CR83:CR85)</f>
        <v>0</v>
      </c>
      <c r="CS86" s="16">
        <f t="shared" si="293"/>
        <v>0</v>
      </c>
      <c r="CT86" s="16">
        <f t="shared" si="293"/>
        <v>0</v>
      </c>
      <c r="CU86" s="16">
        <f t="shared" si="293"/>
        <v>0</v>
      </c>
      <c r="CV86" s="16">
        <f t="shared" si="293"/>
        <v>0</v>
      </c>
      <c r="CW86" s="16">
        <f t="shared" si="293"/>
        <v>0</v>
      </c>
      <c r="CX86" s="16">
        <f>SUM(CX83:CX85)</f>
        <v>0</v>
      </c>
      <c r="CY86" s="16">
        <f t="shared" si="293"/>
        <v>0</v>
      </c>
      <c r="CZ86" s="16">
        <f t="shared" si="293"/>
        <v>0</v>
      </c>
      <c r="DA86" s="16">
        <f t="shared" si="293"/>
        <v>0</v>
      </c>
      <c r="DB86" s="16">
        <f t="shared" si="293"/>
        <v>0</v>
      </c>
      <c r="DC86" s="16">
        <f t="shared" si="293"/>
        <v>0</v>
      </c>
      <c r="DD86" s="15">
        <f>SUM(DD83:DD85)</f>
        <v>0</v>
      </c>
      <c r="DE86" s="16">
        <f t="shared" si="293"/>
        <v>0</v>
      </c>
      <c r="DF86" s="16">
        <f t="shared" si="293"/>
        <v>0</v>
      </c>
      <c r="DG86" s="16">
        <f t="shared" si="293"/>
        <v>16.694141737389998</v>
      </c>
      <c r="DH86" s="16">
        <f t="shared" si="293"/>
        <v>41.013588539099999</v>
      </c>
      <c r="DI86" s="16">
        <f t="shared" si="293"/>
        <v>12.60773443479</v>
      </c>
      <c r="DJ86" s="16">
        <f>SUM(DJ83:DJ85)</f>
        <v>0</v>
      </c>
      <c r="DK86" s="16">
        <f>SUM(DK83:DK85)</f>
        <v>70.315464711280001</v>
      </c>
      <c r="DL86" s="16">
        <f t="shared" si="293"/>
        <v>0</v>
      </c>
      <c r="DM86" s="16">
        <f t="shared" si="293"/>
        <v>0</v>
      </c>
      <c r="DN86" s="16">
        <f t="shared" si="293"/>
        <v>0</v>
      </c>
      <c r="DO86" s="16">
        <f t="shared" si="293"/>
        <v>0</v>
      </c>
      <c r="DP86" s="16">
        <f>SUM(DP83:DP85)</f>
        <v>0</v>
      </c>
      <c r="DQ86" s="16">
        <f t="shared" si="293"/>
        <v>0</v>
      </c>
      <c r="DR86" s="16">
        <f t="shared" ref="DR86:EF86" si="294">SUM(DR83:DR85)</f>
        <v>0</v>
      </c>
      <c r="DS86" s="16">
        <f t="shared" si="294"/>
        <v>13.23851479947</v>
      </c>
      <c r="DT86" s="16">
        <f t="shared" si="294"/>
        <v>0</v>
      </c>
      <c r="DU86" s="16">
        <f t="shared" si="294"/>
        <v>0</v>
      </c>
      <c r="DV86" s="16">
        <f>SUM(DV83:DV85)</f>
        <v>0</v>
      </c>
      <c r="DW86" s="16">
        <f t="shared" si="294"/>
        <v>13.23851479947</v>
      </c>
      <c r="DX86" s="29">
        <f t="shared" si="294"/>
        <v>0</v>
      </c>
      <c r="DY86" s="29">
        <f t="shared" si="294"/>
        <v>29.932656536859998</v>
      </c>
      <c r="DZ86" s="29">
        <f t="shared" si="294"/>
        <v>41.013588539099999</v>
      </c>
      <c r="EA86" s="29">
        <f t="shared" si="294"/>
        <v>12.60773443479</v>
      </c>
      <c r="EB86" s="29">
        <f t="shared" si="294"/>
        <v>0</v>
      </c>
      <c r="EC86" s="29">
        <f t="shared" si="294"/>
        <v>83.553979510749997</v>
      </c>
      <c r="ED86" s="16">
        <f t="shared" si="294"/>
        <v>0</v>
      </c>
      <c r="EE86" s="16">
        <f t="shared" si="294"/>
        <v>0</v>
      </c>
      <c r="EF86" s="16">
        <f t="shared" si="294"/>
        <v>0</v>
      </c>
      <c r="EG86" s="16">
        <f t="shared" ref="EG86:EU86" si="295">SUM(EG83:EG85)</f>
        <v>0</v>
      </c>
      <c r="EH86" s="16">
        <f t="shared" si="295"/>
        <v>0</v>
      </c>
      <c r="EI86" s="16">
        <f>SUM(EI83:EI85)</f>
        <v>0</v>
      </c>
      <c r="EJ86" s="16">
        <f t="shared" si="295"/>
        <v>0</v>
      </c>
      <c r="EK86" s="16">
        <f t="shared" si="295"/>
        <v>0</v>
      </c>
      <c r="EL86" s="16">
        <f t="shared" si="295"/>
        <v>0</v>
      </c>
      <c r="EM86" s="16">
        <f t="shared" si="295"/>
        <v>10.937298223699999</v>
      </c>
      <c r="EN86" s="16">
        <f t="shared" si="295"/>
        <v>0</v>
      </c>
      <c r="EO86" s="16">
        <f t="shared" si="295"/>
        <v>10.937298223699999</v>
      </c>
      <c r="EP86" s="16">
        <f t="shared" si="295"/>
        <v>0</v>
      </c>
      <c r="EQ86" s="16">
        <f t="shared" si="295"/>
        <v>0</v>
      </c>
      <c r="ER86" s="16">
        <f t="shared" si="295"/>
        <v>0</v>
      </c>
      <c r="ES86" s="16">
        <f t="shared" si="295"/>
        <v>0</v>
      </c>
      <c r="ET86" s="16">
        <f t="shared" si="295"/>
        <v>0</v>
      </c>
      <c r="EU86" s="16">
        <f t="shared" si="295"/>
        <v>0</v>
      </c>
      <c r="EV86" s="16">
        <f t="shared" ref="EV86:FA86" si="296">SUM(EV83:EV85)</f>
        <v>0</v>
      </c>
      <c r="EW86" s="16">
        <f t="shared" si="296"/>
        <v>0</v>
      </c>
      <c r="EX86" s="16">
        <f t="shared" si="296"/>
        <v>0</v>
      </c>
      <c r="EY86" s="16">
        <f t="shared" si="296"/>
        <v>0</v>
      </c>
      <c r="EZ86" s="16">
        <f t="shared" si="296"/>
        <v>0</v>
      </c>
      <c r="FA86" s="16">
        <f t="shared" si="296"/>
        <v>0</v>
      </c>
      <c r="FB86" s="16">
        <f t="shared" ref="FB86:FM86" si="297">SUM(FB83:FB85)</f>
        <v>0</v>
      </c>
      <c r="FC86" s="16">
        <f t="shared" si="297"/>
        <v>0</v>
      </c>
      <c r="FD86" s="16">
        <f t="shared" si="297"/>
        <v>0</v>
      </c>
      <c r="FE86" s="16">
        <f t="shared" si="297"/>
        <v>0</v>
      </c>
      <c r="FF86" s="16">
        <f t="shared" si="297"/>
        <v>0</v>
      </c>
      <c r="FG86" s="16">
        <f t="shared" si="297"/>
        <v>0</v>
      </c>
      <c r="FH86" s="16">
        <f t="shared" si="297"/>
        <v>0</v>
      </c>
      <c r="FI86" s="16">
        <f t="shared" si="297"/>
        <v>0</v>
      </c>
      <c r="FJ86" s="16">
        <f t="shared" si="297"/>
        <v>0</v>
      </c>
      <c r="FK86" s="16">
        <f t="shared" si="297"/>
        <v>0</v>
      </c>
      <c r="FL86" s="16">
        <f t="shared" si="297"/>
        <v>0</v>
      </c>
      <c r="FM86" s="16">
        <f t="shared" si="297"/>
        <v>0</v>
      </c>
      <c r="FN86" s="16">
        <f t="shared" ref="FN86:GE86" si="298">SUM(FN83:FN85)</f>
        <v>0</v>
      </c>
      <c r="FO86" s="16">
        <f t="shared" si="298"/>
        <v>0</v>
      </c>
      <c r="FP86" s="16">
        <f t="shared" si="298"/>
        <v>0</v>
      </c>
      <c r="FQ86" s="16">
        <f t="shared" si="298"/>
        <v>0</v>
      </c>
      <c r="FR86" s="16">
        <f t="shared" si="298"/>
        <v>0</v>
      </c>
      <c r="FS86" s="16">
        <f t="shared" si="298"/>
        <v>0</v>
      </c>
      <c r="FT86" s="16">
        <f t="shared" si="298"/>
        <v>0</v>
      </c>
      <c r="FU86" s="16">
        <f t="shared" si="298"/>
        <v>0</v>
      </c>
      <c r="FV86" s="16">
        <f t="shared" si="298"/>
        <v>0</v>
      </c>
      <c r="FW86" s="16">
        <f t="shared" si="298"/>
        <v>0</v>
      </c>
      <c r="FX86" s="16">
        <f t="shared" si="298"/>
        <v>0</v>
      </c>
      <c r="FY86" s="16">
        <f t="shared" si="298"/>
        <v>0</v>
      </c>
      <c r="FZ86" s="16">
        <f t="shared" si="298"/>
        <v>0</v>
      </c>
      <c r="GA86" s="16">
        <f t="shared" si="298"/>
        <v>0</v>
      </c>
      <c r="GB86" s="16">
        <f t="shared" si="298"/>
        <v>0</v>
      </c>
      <c r="GC86" s="16">
        <f t="shared" si="298"/>
        <v>0</v>
      </c>
      <c r="GD86" s="16">
        <f t="shared" si="298"/>
        <v>0</v>
      </c>
      <c r="GE86" s="16">
        <f t="shared" si="298"/>
        <v>0</v>
      </c>
      <c r="GF86" s="21">
        <f t="shared" ref="GF86:GK86" si="299">SUM(GF83:GF85)</f>
        <v>0</v>
      </c>
      <c r="GG86" s="21">
        <f t="shared" si="299"/>
        <v>0</v>
      </c>
      <c r="GH86" s="21">
        <f t="shared" si="299"/>
        <v>0</v>
      </c>
      <c r="GI86" s="21">
        <f t="shared" si="299"/>
        <v>10.937298223699999</v>
      </c>
      <c r="GJ86" s="21">
        <f t="shared" si="299"/>
        <v>0</v>
      </c>
      <c r="GK86" s="21">
        <f t="shared" si="299"/>
        <v>10.937298223699999</v>
      </c>
      <c r="GL86" s="6"/>
      <c r="GM86" s="21">
        <f t="shared" ref="GM86:GR86" si="300">SUM(GM83:GM85)</f>
        <v>0</v>
      </c>
      <c r="GN86" s="21">
        <f t="shared" si="300"/>
        <v>29.932656536859998</v>
      </c>
      <c r="GO86" s="21">
        <f t="shared" si="300"/>
        <v>41.013588539099999</v>
      </c>
      <c r="GP86" s="21">
        <f t="shared" si="300"/>
        <v>23.545032658490001</v>
      </c>
      <c r="GQ86" s="21">
        <f t="shared" si="300"/>
        <v>0</v>
      </c>
      <c r="GR86" s="21">
        <f t="shared" si="300"/>
        <v>94.491277734449994</v>
      </c>
    </row>
    <row r="87" spans="1:200">
      <c r="A87" s="3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22"/>
      <c r="AY87" s="22"/>
      <c r="AZ87" s="22"/>
      <c r="BA87" s="22"/>
      <c r="BB87" s="22"/>
      <c r="BC87" s="22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30"/>
      <c r="DY87" s="30"/>
      <c r="DZ87" s="30"/>
      <c r="EA87" s="30"/>
      <c r="EB87" s="30"/>
      <c r="EC87" s="30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22"/>
      <c r="GG87" s="22"/>
      <c r="GH87" s="22"/>
      <c r="GI87" s="22"/>
      <c r="GJ87" s="22"/>
      <c r="GK87" s="22"/>
      <c r="GL87" s="6"/>
      <c r="GM87" s="22"/>
      <c r="GN87" s="22"/>
      <c r="GO87" s="22"/>
      <c r="GP87" s="22"/>
      <c r="GQ87" s="22"/>
      <c r="GR87" s="22"/>
    </row>
    <row r="88" spans="1:200" ht="13.2" thickBot="1">
      <c r="A88" s="3" t="s">
        <v>71</v>
      </c>
      <c r="B88" s="15">
        <f t="shared" ref="B88:AI88" si="301">SUM(B86,B80,B60)</f>
        <v>0</v>
      </c>
      <c r="C88" s="15">
        <f t="shared" si="301"/>
        <v>444.67322035489997</v>
      </c>
      <c r="D88" s="15">
        <f t="shared" si="301"/>
        <v>979.29672697112005</v>
      </c>
      <c r="E88" s="15">
        <f t="shared" si="301"/>
        <v>69.105175927573001</v>
      </c>
      <c r="F88" s="15">
        <f t="shared" si="301"/>
        <v>0</v>
      </c>
      <c r="G88" s="15">
        <f t="shared" si="301"/>
        <v>1493.0751232535931</v>
      </c>
      <c r="H88" s="15">
        <f t="shared" si="301"/>
        <v>3328.5206216082397</v>
      </c>
      <c r="I88" s="15">
        <f t="shared" si="301"/>
        <v>1242.87251692615</v>
      </c>
      <c r="J88" s="15">
        <f t="shared" si="301"/>
        <v>59.381336386820003</v>
      </c>
      <c r="K88" s="15">
        <f t="shared" si="301"/>
        <v>20280.764805142946</v>
      </c>
      <c r="L88" s="15">
        <f>SUM(L86,L80,L60)</f>
        <v>0</v>
      </c>
      <c r="M88" s="15">
        <f t="shared" si="301"/>
        <v>24911.539280064153</v>
      </c>
      <c r="N88" s="15">
        <f t="shared" si="301"/>
        <v>0</v>
      </c>
      <c r="O88" s="15">
        <f t="shared" si="301"/>
        <v>926.11251810250008</v>
      </c>
      <c r="P88" s="15">
        <f t="shared" si="301"/>
        <v>6.4875686549221001</v>
      </c>
      <c r="Q88" s="15">
        <f t="shared" si="301"/>
        <v>92.576756633804592</v>
      </c>
      <c r="R88" s="15">
        <f t="shared" si="301"/>
        <v>0</v>
      </c>
      <c r="S88" s="15">
        <f t="shared" si="301"/>
        <v>1025.1768433912268</v>
      </c>
      <c r="T88" s="15">
        <f t="shared" si="301"/>
        <v>0</v>
      </c>
      <c r="U88" s="15">
        <f t="shared" si="301"/>
        <v>658.96445663049997</v>
      </c>
      <c r="V88" s="15">
        <f t="shared" si="301"/>
        <v>0</v>
      </c>
      <c r="W88" s="15">
        <f t="shared" si="301"/>
        <v>466.9504625111</v>
      </c>
      <c r="X88" s="15">
        <f>SUM(X86,X80,X60)</f>
        <v>0</v>
      </c>
      <c r="Y88" s="15">
        <f t="shared" si="301"/>
        <v>1125.9149191416</v>
      </c>
      <c r="Z88" s="15">
        <f t="shared" si="301"/>
        <v>0</v>
      </c>
      <c r="AA88" s="15">
        <f t="shared" si="301"/>
        <v>0</v>
      </c>
      <c r="AB88" s="15">
        <f t="shared" si="301"/>
        <v>0</v>
      </c>
      <c r="AC88" s="15">
        <f t="shared" si="301"/>
        <v>1298.1225409956619</v>
      </c>
      <c r="AD88" s="15">
        <f t="shared" si="301"/>
        <v>0</v>
      </c>
      <c r="AE88" s="15">
        <f t="shared" si="301"/>
        <v>1298.1225409956619</v>
      </c>
      <c r="AF88" s="15">
        <f t="shared" si="301"/>
        <v>0</v>
      </c>
      <c r="AG88" s="15">
        <f t="shared" si="301"/>
        <v>168.47186854416401</v>
      </c>
      <c r="AH88" s="15">
        <f t="shared" si="301"/>
        <v>7.7269346705100004</v>
      </c>
      <c r="AI88" s="15">
        <f t="shared" si="301"/>
        <v>186.54685116267001</v>
      </c>
      <c r="AJ88" s="15">
        <f t="shared" ref="AJ88:AQ88" si="302">SUM(AJ86,AJ80,AJ60)</f>
        <v>0</v>
      </c>
      <c r="AK88" s="15">
        <f t="shared" si="302"/>
        <v>362.74565437734401</v>
      </c>
      <c r="AL88" s="15">
        <f t="shared" si="302"/>
        <v>0</v>
      </c>
      <c r="AM88" s="15">
        <f t="shared" si="302"/>
        <v>72.075798925100003</v>
      </c>
      <c r="AN88" s="15">
        <f t="shared" si="302"/>
        <v>0</v>
      </c>
      <c r="AO88" s="15">
        <f t="shared" si="302"/>
        <v>93.419944627739994</v>
      </c>
      <c r="AP88" s="15">
        <f t="shared" si="302"/>
        <v>0</v>
      </c>
      <c r="AQ88" s="15">
        <f t="shared" si="302"/>
        <v>165.49574355284</v>
      </c>
      <c r="AR88" s="15">
        <f t="shared" ref="AR88:CC88" si="303">SUM(AR86,AR80,AR60)</f>
        <v>0</v>
      </c>
      <c r="AS88" s="15">
        <f t="shared" si="303"/>
        <v>3859.6068087673498</v>
      </c>
      <c r="AT88" s="15">
        <f t="shared" si="303"/>
        <v>2446.81786001302</v>
      </c>
      <c r="AU88" s="15">
        <f t="shared" si="303"/>
        <v>2030.05004090133</v>
      </c>
      <c r="AV88" s="15">
        <f t="shared" si="303"/>
        <v>0</v>
      </c>
      <c r="AW88" s="15">
        <f t="shared" si="303"/>
        <v>8336.4747096817009</v>
      </c>
      <c r="AX88" s="20">
        <f t="shared" si="303"/>
        <v>3328.5206216082397</v>
      </c>
      <c r="AY88" s="20">
        <f t="shared" si="303"/>
        <v>7372.7771882506631</v>
      </c>
      <c r="AZ88" s="20">
        <f t="shared" si="303"/>
        <v>3499.7104266963925</v>
      </c>
      <c r="BA88" s="20">
        <f t="shared" si="303"/>
        <v>24517.536577902833</v>
      </c>
      <c r="BB88" s="20">
        <f>SUM(BB86,BB80,BB60)</f>
        <v>0</v>
      </c>
      <c r="BC88" s="20">
        <f>SUM(BC86,BC80,BC60)</f>
        <v>38718.544814458131</v>
      </c>
      <c r="BD88" s="15">
        <f t="shared" si="303"/>
        <v>0</v>
      </c>
      <c r="BE88" s="15">
        <f t="shared" si="303"/>
        <v>35.822603811194</v>
      </c>
      <c r="BF88" s="15">
        <f t="shared" si="303"/>
        <v>0</v>
      </c>
      <c r="BG88" s="15">
        <f t="shared" si="303"/>
        <v>53593.957938832114</v>
      </c>
      <c r="BH88" s="15">
        <f>SUM(BH86,BH80,BH60)</f>
        <v>0</v>
      </c>
      <c r="BI88" s="15">
        <f t="shared" si="303"/>
        <v>53629.780542643311</v>
      </c>
      <c r="BJ88" s="15">
        <f t="shared" si="303"/>
        <v>0</v>
      </c>
      <c r="BK88" s="15">
        <f t="shared" si="303"/>
        <v>0</v>
      </c>
      <c r="BL88" s="15">
        <f t="shared" si="303"/>
        <v>47.061915963799997</v>
      </c>
      <c r="BM88" s="15">
        <f t="shared" si="303"/>
        <v>43844.459190284702</v>
      </c>
      <c r="BN88" s="15">
        <f t="shared" si="303"/>
        <v>0</v>
      </c>
      <c r="BO88" s="15">
        <f t="shared" si="303"/>
        <v>43891.521106248503</v>
      </c>
      <c r="BP88" s="15">
        <f t="shared" si="303"/>
        <v>0</v>
      </c>
      <c r="BQ88" s="15">
        <f t="shared" si="303"/>
        <v>0</v>
      </c>
      <c r="BR88" s="15">
        <f t="shared" si="303"/>
        <v>0</v>
      </c>
      <c r="BS88" s="15">
        <f t="shared" si="303"/>
        <v>1405.81008114924</v>
      </c>
      <c r="BT88" s="15">
        <f>SUM(BT86,BT80,BT60)</f>
        <v>0</v>
      </c>
      <c r="BU88" s="15">
        <f t="shared" si="303"/>
        <v>1405.81008114924</v>
      </c>
      <c r="BV88" s="15">
        <f t="shared" si="303"/>
        <v>0</v>
      </c>
      <c r="BW88" s="15">
        <f t="shared" si="303"/>
        <v>0</v>
      </c>
      <c r="BX88" s="15">
        <f t="shared" si="303"/>
        <v>81.335772801999994</v>
      </c>
      <c r="BY88" s="15">
        <f t="shared" si="303"/>
        <v>55856.338390693614</v>
      </c>
      <c r="BZ88" s="15">
        <f t="shared" si="303"/>
        <v>0</v>
      </c>
      <c r="CA88" s="15">
        <f t="shared" si="303"/>
        <v>55937.674163495612</v>
      </c>
      <c r="CB88" s="15">
        <f t="shared" si="303"/>
        <v>0</v>
      </c>
      <c r="CC88" s="15">
        <f t="shared" si="303"/>
        <v>0</v>
      </c>
      <c r="CD88" s="15">
        <f t="shared" ref="CD88:DP88" si="304">SUM(CD86,CD80,CD60)</f>
        <v>0</v>
      </c>
      <c r="CE88" s="15">
        <f t="shared" si="304"/>
        <v>755.37511734515306</v>
      </c>
      <c r="CF88" s="15">
        <f t="shared" si="304"/>
        <v>0</v>
      </c>
      <c r="CG88" s="15">
        <f t="shared" si="304"/>
        <v>755.37511734515306</v>
      </c>
      <c r="CH88" s="15">
        <f t="shared" si="304"/>
        <v>0</v>
      </c>
      <c r="CI88" s="15">
        <f t="shared" si="304"/>
        <v>0</v>
      </c>
      <c r="CJ88" s="15">
        <f t="shared" si="304"/>
        <v>0</v>
      </c>
      <c r="CK88" s="15">
        <f t="shared" si="304"/>
        <v>236.72085777786401</v>
      </c>
      <c r="CL88" s="15">
        <f>SUM(CL86,CL80,CL60)</f>
        <v>15.93965663226</v>
      </c>
      <c r="CM88" s="15">
        <f t="shared" si="304"/>
        <v>252.66051441012402</v>
      </c>
      <c r="CN88" s="15">
        <f t="shared" si="304"/>
        <v>0</v>
      </c>
      <c r="CO88" s="15">
        <f t="shared" si="304"/>
        <v>396.99041459804801</v>
      </c>
      <c r="CP88" s="15">
        <f t="shared" si="304"/>
        <v>11.4989086043</v>
      </c>
      <c r="CQ88" s="15">
        <f t="shared" si="304"/>
        <v>2815.0392520958999</v>
      </c>
      <c r="CR88" s="15">
        <f t="shared" si="304"/>
        <v>8.7070770073299997</v>
      </c>
      <c r="CS88" s="15">
        <f t="shared" si="304"/>
        <v>3232.2356523055782</v>
      </c>
      <c r="CT88" s="15">
        <f t="shared" si="304"/>
        <v>0</v>
      </c>
      <c r="CU88" s="15">
        <f t="shared" si="304"/>
        <v>8.2731157448400001</v>
      </c>
      <c r="CV88" s="15">
        <f t="shared" si="304"/>
        <v>19.56399505073</v>
      </c>
      <c r="CW88" s="15">
        <f t="shared" si="304"/>
        <v>623.31198163173997</v>
      </c>
      <c r="CX88" s="15">
        <f>SUM(CX86,CX80,CX60)</f>
        <v>0</v>
      </c>
      <c r="CY88" s="15">
        <f t="shared" si="304"/>
        <v>651.14909242730994</v>
      </c>
      <c r="CZ88" s="15">
        <f t="shared" si="304"/>
        <v>0</v>
      </c>
      <c r="DA88" s="15">
        <f t="shared" si="304"/>
        <v>860.48577536667494</v>
      </c>
      <c r="DB88" s="15">
        <f t="shared" si="304"/>
        <v>93.461847380480009</v>
      </c>
      <c r="DC88" s="15">
        <f t="shared" si="304"/>
        <v>543.94228361264402</v>
      </c>
      <c r="DD88" s="15">
        <f t="shared" si="304"/>
        <v>0</v>
      </c>
      <c r="DE88" s="15">
        <f t="shared" si="304"/>
        <v>1497.8899063597992</v>
      </c>
      <c r="DF88" s="15">
        <f t="shared" si="304"/>
        <v>0</v>
      </c>
      <c r="DG88" s="15">
        <f t="shared" si="304"/>
        <v>1584.08425894431</v>
      </c>
      <c r="DH88" s="15">
        <f t="shared" si="304"/>
        <v>298.242532454127</v>
      </c>
      <c r="DI88" s="15">
        <f t="shared" si="304"/>
        <v>1690.7463437847259</v>
      </c>
      <c r="DJ88" s="15">
        <f>SUM(DJ86,DJ80,DJ60)</f>
        <v>0</v>
      </c>
      <c r="DK88" s="15">
        <f t="shared" si="304"/>
        <v>3573.0731351831628</v>
      </c>
      <c r="DL88" s="15">
        <f t="shared" si="304"/>
        <v>0</v>
      </c>
      <c r="DM88" s="15">
        <f t="shared" si="304"/>
        <v>176.30743167804999</v>
      </c>
      <c r="DN88" s="15">
        <f t="shared" si="304"/>
        <v>62.390741623852009</v>
      </c>
      <c r="DO88" s="15">
        <f t="shared" si="304"/>
        <v>1527.62233304404</v>
      </c>
      <c r="DP88" s="15">
        <f t="shared" si="304"/>
        <v>0</v>
      </c>
      <c r="DQ88" s="15">
        <f t="shared" ref="DQ88:FB88" si="305">SUM(DQ86,DQ80,DQ60)</f>
        <v>1766.3205063459422</v>
      </c>
      <c r="DR88" s="15">
        <f t="shared" si="305"/>
        <v>0</v>
      </c>
      <c r="DS88" s="15">
        <f t="shared" si="305"/>
        <v>297.04149952625403</v>
      </c>
      <c r="DT88" s="15">
        <f t="shared" si="305"/>
        <v>60.519319785519997</v>
      </c>
      <c r="DU88" s="15">
        <f t="shared" si="305"/>
        <v>956.70249435529399</v>
      </c>
      <c r="DV88" s="15">
        <f t="shared" si="305"/>
        <v>0</v>
      </c>
      <c r="DW88" s="15">
        <f t="shared" si="305"/>
        <v>1314.2633136670679</v>
      </c>
      <c r="DX88" s="28">
        <f t="shared" si="305"/>
        <v>0</v>
      </c>
      <c r="DY88" s="28">
        <f t="shared" si="305"/>
        <v>3359.0050996693712</v>
      </c>
      <c r="DZ88" s="28">
        <f t="shared" si="305"/>
        <v>674.07503366480898</v>
      </c>
      <c r="EA88" s="28">
        <f>SUM(EA86,EA80,EA60)</f>
        <v>163850.02626460706</v>
      </c>
      <c r="EB88" s="28">
        <f t="shared" si="305"/>
        <v>24.64673363959</v>
      </c>
      <c r="EC88" s="28">
        <f t="shared" si="305"/>
        <v>167907.7531315808</v>
      </c>
      <c r="ED88" s="15">
        <f t="shared" si="305"/>
        <v>0</v>
      </c>
      <c r="EE88" s="15">
        <f t="shared" si="305"/>
        <v>6092.4515786655702</v>
      </c>
      <c r="EF88" s="15">
        <f t="shared" si="305"/>
        <v>655.46025493156105</v>
      </c>
      <c r="EG88" s="15">
        <f>SUM(EG86,EG80,EG60)</f>
        <v>35359.081190348639</v>
      </c>
      <c r="EH88" s="15">
        <f t="shared" si="305"/>
        <v>0</v>
      </c>
      <c r="EI88" s="15">
        <f t="shared" si="305"/>
        <v>42106.993023945768</v>
      </c>
      <c r="EJ88" s="15">
        <f t="shared" si="305"/>
        <v>106.05306026848</v>
      </c>
      <c r="EK88" s="15">
        <f t="shared" si="305"/>
        <v>2693.1821869568398</v>
      </c>
      <c r="EL88" s="15">
        <f t="shared" si="305"/>
        <v>1454.82180420295</v>
      </c>
      <c r="EM88" s="15">
        <f>SUM(EM86,EM80,EM60)</f>
        <v>1568.8260942027191</v>
      </c>
      <c r="EN88" s="15">
        <f t="shared" si="305"/>
        <v>0</v>
      </c>
      <c r="EO88" s="15">
        <f t="shared" si="305"/>
        <v>5822.883145630989</v>
      </c>
      <c r="EP88" s="15">
        <f t="shared" si="305"/>
        <v>0</v>
      </c>
      <c r="EQ88" s="15">
        <f t="shared" si="305"/>
        <v>1056.0089832285</v>
      </c>
      <c r="ER88" s="15">
        <f t="shared" si="305"/>
        <v>468.93269822741996</v>
      </c>
      <c r="ES88" s="15">
        <f>SUM(ES86,ES80,ES60)</f>
        <v>37549.791054843634</v>
      </c>
      <c r="ET88" s="15">
        <f t="shared" si="305"/>
        <v>0</v>
      </c>
      <c r="EU88" s="15">
        <f t="shared" si="305"/>
        <v>39074.732736299557</v>
      </c>
      <c r="EV88" s="15">
        <f t="shared" si="305"/>
        <v>0</v>
      </c>
      <c r="EW88" s="15">
        <f t="shared" si="305"/>
        <v>28.669614426022999</v>
      </c>
      <c r="EX88" s="15">
        <f t="shared" si="305"/>
        <v>29.579869644260999</v>
      </c>
      <c r="EY88" s="15">
        <f>SUM(EY86,EY80,EY60)</f>
        <v>5493.0146838576475</v>
      </c>
      <c r="EZ88" s="15">
        <f t="shared" si="305"/>
        <v>0</v>
      </c>
      <c r="FA88" s="15">
        <f t="shared" si="305"/>
        <v>5551.2641679279313</v>
      </c>
      <c r="FB88" s="15">
        <f t="shared" si="305"/>
        <v>0</v>
      </c>
      <c r="FC88" s="15">
        <f t="shared" ref="FC88:GK88" si="306">SUM(FC86,FC80,FC60)</f>
        <v>5.8467126027210004</v>
      </c>
      <c r="FD88" s="15">
        <f t="shared" si="306"/>
        <v>1169.86653270477</v>
      </c>
      <c r="FE88" s="15">
        <f>SUM(FE86,FE80,FE60)</f>
        <v>33906.986970717422</v>
      </c>
      <c r="FF88" s="15">
        <f t="shared" si="306"/>
        <v>0</v>
      </c>
      <c r="FG88" s="15">
        <f t="shared" si="306"/>
        <v>35082.70021602491</v>
      </c>
      <c r="FH88" s="15">
        <f t="shared" si="306"/>
        <v>0</v>
      </c>
      <c r="FI88" s="15">
        <f t="shared" si="306"/>
        <v>0</v>
      </c>
      <c r="FJ88" s="15">
        <f t="shared" si="306"/>
        <v>0</v>
      </c>
      <c r="FK88" s="15">
        <f>SUM(FK86,FK80,FK60)</f>
        <v>120.576516977338</v>
      </c>
      <c r="FL88" s="15">
        <f t="shared" si="306"/>
        <v>0</v>
      </c>
      <c r="FM88" s="15">
        <f t="shared" si="306"/>
        <v>120.576516977338</v>
      </c>
      <c r="FN88" s="15">
        <f t="shared" si="306"/>
        <v>0</v>
      </c>
      <c r="FO88" s="15">
        <f t="shared" si="306"/>
        <v>0</v>
      </c>
      <c r="FP88" s="15">
        <f t="shared" si="306"/>
        <v>0</v>
      </c>
      <c r="FQ88" s="15">
        <f>SUM(FQ86,FQ80,FQ60)</f>
        <v>5677.5890041328903</v>
      </c>
      <c r="FR88" s="15">
        <f t="shared" si="306"/>
        <v>0</v>
      </c>
      <c r="FS88" s="15">
        <f t="shared" si="306"/>
        <v>5677.5890041328903</v>
      </c>
      <c r="FT88" s="15">
        <f t="shared" si="306"/>
        <v>0</v>
      </c>
      <c r="FU88" s="15">
        <f t="shared" si="306"/>
        <v>0</v>
      </c>
      <c r="FV88" s="15">
        <f t="shared" si="306"/>
        <v>0</v>
      </c>
      <c r="FW88" s="15">
        <f>SUM(FW86,FW80,FW60)</f>
        <v>2827.8666937178582</v>
      </c>
      <c r="FX88" s="15">
        <f t="shared" si="306"/>
        <v>0</v>
      </c>
      <c r="FY88" s="15">
        <f t="shared" si="306"/>
        <v>2827.8666937178582</v>
      </c>
      <c r="FZ88" s="15">
        <f t="shared" si="306"/>
        <v>2813.7201447050002</v>
      </c>
      <c r="GA88" s="15">
        <f t="shared" si="306"/>
        <v>0</v>
      </c>
      <c r="GB88" s="15">
        <f t="shared" si="306"/>
        <v>47.786825876374003</v>
      </c>
      <c r="GC88" s="15">
        <f>SUM(GC86,GC80,GC60)</f>
        <v>4597.7846295428408</v>
      </c>
      <c r="GD88" s="15">
        <f t="shared" si="306"/>
        <v>0</v>
      </c>
      <c r="GE88" s="15">
        <f t="shared" si="306"/>
        <v>7459.2916001242156</v>
      </c>
      <c r="GF88" s="20">
        <f t="shared" si="306"/>
        <v>2919.77320497348</v>
      </c>
      <c r="GG88" s="20">
        <f t="shared" si="306"/>
        <v>9876.1590758796538</v>
      </c>
      <c r="GH88" s="20">
        <f t="shared" si="306"/>
        <v>3826.447985587336</v>
      </c>
      <c r="GI88" s="20">
        <f>SUM(GI86,GI80,GI60)</f>
        <v>127101.51683834101</v>
      </c>
      <c r="GJ88" s="20">
        <f t="shared" si="306"/>
        <v>0</v>
      </c>
      <c r="GK88" s="20">
        <f t="shared" si="306"/>
        <v>143723.89710478147</v>
      </c>
      <c r="GL88" s="6"/>
      <c r="GM88" s="20">
        <f t="shared" ref="GM88:GR88" si="307">SUM(GM86,GM80,GM60)</f>
        <v>6248.2938265817193</v>
      </c>
      <c r="GN88" s="20">
        <f t="shared" si="307"/>
        <v>20607.941363799688</v>
      </c>
      <c r="GO88" s="20">
        <f t="shared" si="307"/>
        <v>8000.2334459485373</v>
      </c>
      <c r="GP88" s="20">
        <f t="shared" si="307"/>
        <v>315469.07968085079</v>
      </c>
      <c r="GQ88" s="20">
        <f t="shared" si="307"/>
        <v>24.64673363959</v>
      </c>
      <c r="GR88" s="20">
        <f t="shared" si="307"/>
        <v>350350.19505082036</v>
      </c>
    </row>
    <row r="89" spans="1:200">
      <c r="A89" s="3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22"/>
      <c r="AY89" s="22"/>
      <c r="AZ89" s="22"/>
      <c r="BA89" s="22"/>
      <c r="BB89" s="22"/>
      <c r="BC89" s="22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30"/>
      <c r="DY89" s="30"/>
      <c r="DZ89" s="30"/>
      <c r="EA89" s="30"/>
      <c r="EB89" s="30"/>
      <c r="EC89" s="30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22"/>
      <c r="GG89" s="22"/>
      <c r="GH89" s="22"/>
      <c r="GI89" s="22"/>
      <c r="GJ89" s="22"/>
      <c r="GK89" s="22"/>
      <c r="GL89" s="6"/>
      <c r="GM89" s="22"/>
      <c r="GN89" s="22"/>
      <c r="GO89" s="22"/>
      <c r="GP89" s="22"/>
      <c r="GQ89" s="22"/>
      <c r="GR89" s="22"/>
    </row>
    <row r="90" spans="1:200">
      <c r="A90" s="33" t="s">
        <v>72</v>
      </c>
      <c r="B90" s="6">
        <f t="shared" ref="B90:AN90" si="308">SUM(B88,B43,B17)</f>
        <v>263.79155746854002</v>
      </c>
      <c r="C90" s="6">
        <f t="shared" si="308"/>
        <v>11168.551928270084</v>
      </c>
      <c r="D90" s="6">
        <f t="shared" si="308"/>
        <v>2626.1531818007238</v>
      </c>
      <c r="E90" s="6">
        <f t="shared" si="308"/>
        <v>465.10710224042799</v>
      </c>
      <c r="F90" s="6">
        <f t="shared" si="308"/>
        <v>0</v>
      </c>
      <c r="G90" s="6">
        <f t="shared" si="308"/>
        <v>14523.603769779776</v>
      </c>
      <c r="H90" s="6">
        <f t="shared" si="308"/>
        <v>11179.060914884049</v>
      </c>
      <c r="I90" s="6">
        <f t="shared" si="308"/>
        <v>2437.4074389840271</v>
      </c>
      <c r="J90" s="6">
        <f t="shared" si="308"/>
        <v>583.84380374516991</v>
      </c>
      <c r="K90" s="6">
        <f t="shared" si="308"/>
        <v>21144.688445913107</v>
      </c>
      <c r="L90" s="6">
        <f t="shared" si="308"/>
        <v>0</v>
      </c>
      <c r="M90" s="6">
        <f t="shared" si="308"/>
        <v>35345.00060352635</v>
      </c>
      <c r="N90" s="6">
        <f t="shared" si="308"/>
        <v>0</v>
      </c>
      <c r="O90" s="6">
        <f t="shared" si="308"/>
        <v>2338.0425476125001</v>
      </c>
      <c r="P90" s="6">
        <f t="shared" si="308"/>
        <v>18.373199151722098</v>
      </c>
      <c r="Q90" s="6">
        <f t="shared" si="308"/>
        <v>116.2575806155446</v>
      </c>
      <c r="R90" s="6">
        <f t="shared" si="308"/>
        <v>0</v>
      </c>
      <c r="S90" s="6">
        <f t="shared" si="308"/>
        <v>2472.6733273797672</v>
      </c>
      <c r="T90" s="6">
        <f t="shared" si="308"/>
        <v>0</v>
      </c>
      <c r="U90" s="6">
        <f t="shared" si="308"/>
        <v>44174.216355417702</v>
      </c>
      <c r="V90" s="6">
        <f t="shared" si="308"/>
        <v>20303.871203056198</v>
      </c>
      <c r="W90" s="6">
        <f t="shared" si="308"/>
        <v>24144.570804026902</v>
      </c>
      <c r="X90" s="6">
        <f t="shared" si="308"/>
        <v>0</v>
      </c>
      <c r="Y90" s="6">
        <f t="shared" si="308"/>
        <v>88622.658362500806</v>
      </c>
      <c r="Z90" s="6">
        <f t="shared" si="308"/>
        <v>687.50583591744009</v>
      </c>
      <c r="AA90" s="6">
        <f t="shared" si="308"/>
        <v>5726.9823502670552</v>
      </c>
      <c r="AB90" s="6">
        <f t="shared" si="308"/>
        <v>303.05785219527399</v>
      </c>
      <c r="AC90" s="6">
        <f t="shared" si="308"/>
        <v>1360.6752771503118</v>
      </c>
      <c r="AD90" s="6">
        <f t="shared" si="308"/>
        <v>0</v>
      </c>
      <c r="AE90" s="6">
        <f t="shared" si="308"/>
        <v>8078.2213155300797</v>
      </c>
      <c r="AF90" s="6">
        <f t="shared" si="308"/>
        <v>0</v>
      </c>
      <c r="AG90" s="6">
        <f t="shared" si="308"/>
        <v>316.08606042822402</v>
      </c>
      <c r="AH90" s="6">
        <f t="shared" si="308"/>
        <v>488.89315965697699</v>
      </c>
      <c r="AI90" s="6">
        <f t="shared" si="308"/>
        <v>393.88145226564001</v>
      </c>
      <c r="AJ90" s="6">
        <f t="shared" si="308"/>
        <v>0</v>
      </c>
      <c r="AK90" s="6">
        <f t="shared" si="308"/>
        <v>1198.860672350841</v>
      </c>
      <c r="AL90" s="6">
        <f t="shared" si="308"/>
        <v>0</v>
      </c>
      <c r="AM90" s="6">
        <f t="shared" si="308"/>
        <v>87.475808634650008</v>
      </c>
      <c r="AN90" s="6">
        <f t="shared" si="308"/>
        <v>0</v>
      </c>
      <c r="AO90" s="6">
        <f t="shared" ref="AO90:BC90" si="309">SUM(AO88,AO43,AO17)</f>
        <v>105.41994462773999</v>
      </c>
      <c r="AP90" s="6">
        <f t="shared" si="309"/>
        <v>0</v>
      </c>
      <c r="AQ90" s="6">
        <f t="shared" si="309"/>
        <v>192.89575326239</v>
      </c>
      <c r="AR90" s="6">
        <f t="shared" si="309"/>
        <v>0</v>
      </c>
      <c r="AS90" s="6">
        <f t="shared" si="309"/>
        <v>4386.8156235973502</v>
      </c>
      <c r="AT90" s="6">
        <f t="shared" si="309"/>
        <v>4085.8953184526199</v>
      </c>
      <c r="AU90" s="6">
        <f t="shared" si="309"/>
        <v>5549.8346125876305</v>
      </c>
      <c r="AV90" s="6">
        <f t="shared" si="309"/>
        <v>0</v>
      </c>
      <c r="AW90" s="6">
        <f t="shared" si="309"/>
        <v>14022.5455546376</v>
      </c>
      <c r="AX90" s="22">
        <f t="shared" si="309"/>
        <v>12130.358308270028</v>
      </c>
      <c r="AY90" s="22">
        <f t="shared" si="309"/>
        <v>70635.578113211595</v>
      </c>
      <c r="AZ90" s="22">
        <f t="shared" si="309"/>
        <v>28410.087718058683</v>
      </c>
      <c r="BA90" s="22">
        <f t="shared" si="309"/>
        <v>53280.435219427309</v>
      </c>
      <c r="BB90" s="22">
        <f t="shared" si="309"/>
        <v>0</v>
      </c>
      <c r="BC90" s="22">
        <f t="shared" si="309"/>
        <v>164456.45935896761</v>
      </c>
      <c r="BD90" s="6">
        <f t="shared" ref="BD90:CI90" si="310">SUM(BD88,BD43,BD17)</f>
        <v>83438.619145263816</v>
      </c>
      <c r="BE90" s="6">
        <f t="shared" si="310"/>
        <v>35893.040598524349</v>
      </c>
      <c r="BF90" s="6">
        <f t="shared" si="310"/>
        <v>4465.3395646585795</v>
      </c>
      <c r="BG90" s="6">
        <f t="shared" si="310"/>
        <v>53793.176931047718</v>
      </c>
      <c r="BH90" s="6">
        <f t="shared" si="310"/>
        <v>0</v>
      </c>
      <c r="BI90" s="6">
        <f t="shared" si="310"/>
        <v>177590.17623949447</v>
      </c>
      <c r="BJ90" s="6">
        <f t="shared" si="310"/>
        <v>25080.432229261482</v>
      </c>
      <c r="BK90" s="6">
        <f t="shared" si="310"/>
        <v>144479.3035541565</v>
      </c>
      <c r="BL90" s="6">
        <f t="shared" si="310"/>
        <v>19838.465458425933</v>
      </c>
      <c r="BM90" s="6">
        <f t="shared" si="310"/>
        <v>46008.731903908018</v>
      </c>
      <c r="BN90" s="6">
        <f t="shared" si="310"/>
        <v>539.00543868179</v>
      </c>
      <c r="BO90" s="6">
        <f t="shared" si="310"/>
        <v>235945.93858443375</v>
      </c>
      <c r="BP90" s="6">
        <f t="shared" si="310"/>
        <v>11040.652176987604</v>
      </c>
      <c r="BQ90" s="6">
        <f t="shared" si="310"/>
        <v>45317.65887489482</v>
      </c>
      <c r="BR90" s="6">
        <f t="shared" si="310"/>
        <v>8083.2420491404</v>
      </c>
      <c r="BS90" s="6">
        <f t="shared" si="310"/>
        <v>2099.9623072490208</v>
      </c>
      <c r="BT90" s="6">
        <f t="shared" si="310"/>
        <v>38.231208115400001</v>
      </c>
      <c r="BU90" s="6">
        <f t="shared" si="310"/>
        <v>66579.746616387245</v>
      </c>
      <c r="BV90" s="6">
        <f t="shared" si="310"/>
        <v>23708.31013735343</v>
      </c>
      <c r="BW90" s="6">
        <f t="shared" si="310"/>
        <v>56454.702205126225</v>
      </c>
      <c r="BX90" s="6">
        <f t="shared" si="310"/>
        <v>44836.746478452529</v>
      </c>
      <c r="BY90" s="6">
        <f t="shared" si="310"/>
        <v>56714.994815939033</v>
      </c>
      <c r="BZ90" s="6">
        <f t="shared" si="310"/>
        <v>0</v>
      </c>
      <c r="CA90" s="6">
        <f t="shared" si="310"/>
        <v>181714.75363687123</v>
      </c>
      <c r="CB90" s="6">
        <f t="shared" si="310"/>
        <v>106236.49018102005</v>
      </c>
      <c r="CC90" s="6">
        <f t="shared" si="310"/>
        <v>66898.308387028083</v>
      </c>
      <c r="CD90" s="6">
        <f t="shared" si="310"/>
        <v>13107.57129547851</v>
      </c>
      <c r="CE90" s="6">
        <f t="shared" si="310"/>
        <v>3473.7005936687929</v>
      </c>
      <c r="CF90" s="6">
        <f t="shared" si="310"/>
        <v>1637.0976084885699</v>
      </c>
      <c r="CG90" s="6">
        <f t="shared" si="310"/>
        <v>194922.78686177154</v>
      </c>
      <c r="CH90" s="6">
        <f t="shared" si="310"/>
        <v>19796.158340444425</v>
      </c>
      <c r="CI90" s="6">
        <f t="shared" si="310"/>
        <v>120047.39658480475</v>
      </c>
      <c r="CJ90" s="6">
        <f t="shared" ref="CJ90:DO90" si="311">SUM(CJ88,CJ43,CJ17)</f>
        <v>15536.353606836221</v>
      </c>
      <c r="CK90" s="6">
        <f t="shared" si="311"/>
        <v>9932.8062821219755</v>
      </c>
      <c r="CL90" s="6">
        <f t="shared" si="311"/>
        <v>67.628514618512</v>
      </c>
      <c r="CM90" s="6">
        <f t="shared" si="311"/>
        <v>165380.34332882587</v>
      </c>
      <c r="CN90" s="6">
        <f t="shared" si="311"/>
        <v>36381.098564248292</v>
      </c>
      <c r="CO90" s="6">
        <f t="shared" si="311"/>
        <v>214015.95616000029</v>
      </c>
      <c r="CP90" s="6">
        <f t="shared" si="311"/>
        <v>36542.950642213895</v>
      </c>
      <c r="CQ90" s="6">
        <f t="shared" si="311"/>
        <v>6464.5110306671195</v>
      </c>
      <c r="CR90" s="6">
        <f t="shared" si="311"/>
        <v>388.823889257095</v>
      </c>
      <c r="CS90" s="6">
        <f t="shared" si="311"/>
        <v>293793.34028638666</v>
      </c>
      <c r="CT90" s="6">
        <f t="shared" si="311"/>
        <v>69638.244958274998</v>
      </c>
      <c r="CU90" s="6">
        <f t="shared" si="311"/>
        <v>101090.58526993895</v>
      </c>
      <c r="CV90" s="6">
        <f t="shared" si="311"/>
        <v>18569.642644604115</v>
      </c>
      <c r="CW90" s="6">
        <f t="shared" si="311"/>
        <v>2805.4072632329398</v>
      </c>
      <c r="CX90" s="6">
        <f t="shared" si="311"/>
        <v>221.26620940866999</v>
      </c>
      <c r="CY90" s="6">
        <f t="shared" si="311"/>
        <v>192325.14634545968</v>
      </c>
      <c r="CZ90" s="6">
        <f t="shared" si="311"/>
        <v>7552.86339800106</v>
      </c>
      <c r="DA90" s="6">
        <f t="shared" si="311"/>
        <v>13090.394475593905</v>
      </c>
      <c r="DB90" s="6">
        <f t="shared" si="311"/>
        <v>7517.7465047967999</v>
      </c>
      <c r="DC90" s="6">
        <f t="shared" si="311"/>
        <v>990.13803934474402</v>
      </c>
      <c r="DD90" s="6">
        <f t="shared" si="311"/>
        <v>0</v>
      </c>
      <c r="DE90" s="6">
        <f t="shared" si="311"/>
        <v>29151.142417736512</v>
      </c>
      <c r="DF90" s="6">
        <f t="shared" si="311"/>
        <v>7502.5036302591107</v>
      </c>
      <c r="DG90" s="6">
        <f t="shared" si="311"/>
        <v>26897.834983713532</v>
      </c>
      <c r="DH90" s="6">
        <f t="shared" si="311"/>
        <v>23293.360110860438</v>
      </c>
      <c r="DI90" s="6">
        <f t="shared" si="311"/>
        <v>7421.664927314765</v>
      </c>
      <c r="DJ90" s="6">
        <f t="shared" si="311"/>
        <v>0</v>
      </c>
      <c r="DK90" s="6">
        <f t="shared" si="311"/>
        <v>65115.36365214784</v>
      </c>
      <c r="DL90" s="6">
        <f t="shared" si="311"/>
        <v>3610.5384776782503</v>
      </c>
      <c r="DM90" s="6">
        <f t="shared" si="311"/>
        <v>12836.152304800242</v>
      </c>
      <c r="DN90" s="6">
        <f t="shared" si="311"/>
        <v>5546.9244514179427</v>
      </c>
      <c r="DO90" s="6">
        <f t="shared" si="311"/>
        <v>2316.1405082379902</v>
      </c>
      <c r="DP90" s="6">
        <f t="shared" ref="DP90:DW90" si="312">SUM(DP88,DP43,DP17)</f>
        <v>0</v>
      </c>
      <c r="DQ90" s="6">
        <f t="shared" si="312"/>
        <v>24309.755742134421</v>
      </c>
      <c r="DR90" s="6">
        <f t="shared" si="312"/>
        <v>5447.52301996608</v>
      </c>
      <c r="DS90" s="6">
        <f t="shared" si="312"/>
        <v>12108.753096368129</v>
      </c>
      <c r="DT90" s="6">
        <f t="shared" si="312"/>
        <v>8935.8584546620805</v>
      </c>
      <c r="DU90" s="6">
        <f t="shared" si="312"/>
        <v>2202.3246855352809</v>
      </c>
      <c r="DV90" s="6">
        <f t="shared" si="312"/>
        <v>22.373480297878999</v>
      </c>
      <c r="DW90" s="6">
        <f t="shared" si="312"/>
        <v>28716.832736829449</v>
      </c>
      <c r="DX90" s="30">
        <f t="shared" ref="DX90:EC90" si="313">SUM(DX88,DX88,DX88,DX43,DX17)</f>
        <v>399433.43425875861</v>
      </c>
      <c r="DY90" s="30">
        <f t="shared" si="313"/>
        <v>855848.09669428843</v>
      </c>
      <c r="DZ90" s="30">
        <f t="shared" si="313"/>
        <v>211191.9701249646</v>
      </c>
      <c r="EA90" s="30">
        <f t="shared" si="313"/>
        <v>521923.61181748146</v>
      </c>
      <c r="EB90" s="30">
        <f t="shared" si="313"/>
        <v>2963.719816147096</v>
      </c>
      <c r="EC90" s="30">
        <f t="shared" si="313"/>
        <v>1991360.83271164</v>
      </c>
      <c r="ED90" s="6">
        <f t="shared" ref="ED90:FI90" si="314">SUM(ED88,ED43,ED17)</f>
        <v>327176.0617198472</v>
      </c>
      <c r="EE90" s="6">
        <f t="shared" si="314"/>
        <v>105087.14447848301</v>
      </c>
      <c r="EF90" s="6">
        <f t="shared" si="314"/>
        <v>46159.282037136007</v>
      </c>
      <c r="EG90" s="6">
        <f t="shared" si="314"/>
        <v>85825.030325657761</v>
      </c>
      <c r="EH90" s="6">
        <f t="shared" si="314"/>
        <v>1212.6783018764399</v>
      </c>
      <c r="EI90" s="6">
        <f t="shared" si="314"/>
        <v>565460.1968630004</v>
      </c>
      <c r="EJ90" s="6">
        <f t="shared" si="314"/>
        <v>24841.782762543709</v>
      </c>
      <c r="EK90" s="6">
        <f t="shared" si="314"/>
        <v>17450.43318367298</v>
      </c>
      <c r="EL90" s="6">
        <f t="shared" si="314"/>
        <v>8239.5108061663796</v>
      </c>
      <c r="EM90" s="6">
        <f t="shared" si="314"/>
        <v>9592.0171355680995</v>
      </c>
      <c r="EN90" s="6">
        <f t="shared" si="314"/>
        <v>0</v>
      </c>
      <c r="EO90" s="6">
        <f t="shared" si="314"/>
        <v>60123.743887951176</v>
      </c>
      <c r="EP90" s="6">
        <f t="shared" si="314"/>
        <v>843399.32574224798</v>
      </c>
      <c r="EQ90" s="6">
        <f t="shared" si="314"/>
        <v>165812.11705500458</v>
      </c>
      <c r="ER90" s="6">
        <f t="shared" si="314"/>
        <v>23274.205408970345</v>
      </c>
      <c r="ES90" s="6">
        <f t="shared" si="314"/>
        <v>51327.608090390851</v>
      </c>
      <c r="ET90" s="6">
        <f t="shared" si="314"/>
        <v>426.89346758883602</v>
      </c>
      <c r="EU90" s="6">
        <f t="shared" si="314"/>
        <v>1084240.1497642025</v>
      </c>
      <c r="EV90" s="6">
        <f t="shared" si="314"/>
        <v>240525.01221347542</v>
      </c>
      <c r="EW90" s="6">
        <f t="shared" si="314"/>
        <v>106449.38842753347</v>
      </c>
      <c r="EX90" s="6">
        <f t="shared" si="314"/>
        <v>40934.30271498474</v>
      </c>
      <c r="EY90" s="6">
        <f t="shared" si="314"/>
        <v>6817.4019631269193</v>
      </c>
      <c r="EZ90" s="6">
        <f t="shared" si="314"/>
        <v>0</v>
      </c>
      <c r="FA90" s="6">
        <f t="shared" si="314"/>
        <v>394726.10531912051</v>
      </c>
      <c r="FB90" s="6">
        <f t="shared" si="314"/>
        <v>113509.3844826995</v>
      </c>
      <c r="FC90" s="6">
        <f t="shared" si="314"/>
        <v>3265.974111284841</v>
      </c>
      <c r="FD90" s="6">
        <f t="shared" si="314"/>
        <v>1532.16264205525</v>
      </c>
      <c r="FE90" s="6">
        <f t="shared" si="314"/>
        <v>34365.311468884152</v>
      </c>
      <c r="FF90" s="6">
        <f t="shared" si="314"/>
        <v>0</v>
      </c>
      <c r="FG90" s="6">
        <f t="shared" si="314"/>
        <v>152672.83270492373</v>
      </c>
      <c r="FH90" s="6">
        <f t="shared" si="314"/>
        <v>810955.92963560903</v>
      </c>
      <c r="FI90" s="6">
        <f t="shared" si="314"/>
        <v>311344.32089604938</v>
      </c>
      <c r="FJ90" s="6">
        <f t="shared" ref="FJ90:GK90" si="315">SUM(FJ88,FJ43,FJ17)</f>
        <v>186219.20763154747</v>
      </c>
      <c r="FK90" s="6">
        <f t="shared" si="315"/>
        <v>2333.2949056864081</v>
      </c>
      <c r="FL90" s="6">
        <f t="shared" si="315"/>
        <v>0</v>
      </c>
      <c r="FM90" s="6">
        <f t="shared" si="315"/>
        <v>1310852.7530688923</v>
      </c>
      <c r="FN90" s="6">
        <f t="shared" si="315"/>
        <v>568316.66611599806</v>
      </c>
      <c r="FO90" s="6">
        <f t="shared" si="315"/>
        <v>365493.72682697</v>
      </c>
      <c r="FP90" s="6">
        <f t="shared" si="315"/>
        <v>714307.53448654036</v>
      </c>
      <c r="FQ90" s="6">
        <f t="shared" si="315"/>
        <v>361612.49459395162</v>
      </c>
      <c r="FR90" s="6">
        <f t="shared" si="315"/>
        <v>6639.6738514046701</v>
      </c>
      <c r="FS90" s="6">
        <f t="shared" si="315"/>
        <v>2016370.0958748646</v>
      </c>
      <c r="FT90" s="6">
        <f t="shared" si="315"/>
        <v>763376.94786204398</v>
      </c>
      <c r="FU90" s="6">
        <f t="shared" si="315"/>
        <v>1596057.8841617294</v>
      </c>
      <c r="FV90" s="6">
        <f t="shared" si="315"/>
        <v>679303.81025321851</v>
      </c>
      <c r="FW90" s="6">
        <f t="shared" si="315"/>
        <v>158360.38808849786</v>
      </c>
      <c r="FX90" s="6">
        <f t="shared" si="315"/>
        <v>6703.4304323475199</v>
      </c>
      <c r="FY90" s="6">
        <f t="shared" si="315"/>
        <v>3203802.4607978375</v>
      </c>
      <c r="FZ90" s="6">
        <f t="shared" si="315"/>
        <v>7108.7173596275397</v>
      </c>
      <c r="GA90" s="6">
        <f t="shared" si="315"/>
        <v>458723.36901079433</v>
      </c>
      <c r="GB90" s="6">
        <f t="shared" si="315"/>
        <v>111825.50268200996</v>
      </c>
      <c r="GC90" s="6">
        <f t="shared" si="315"/>
        <v>9227.70336776369</v>
      </c>
      <c r="GD90" s="6">
        <f t="shared" si="315"/>
        <v>0</v>
      </c>
      <c r="GE90" s="6">
        <f t="shared" si="315"/>
        <v>586885.29242019553</v>
      </c>
      <c r="GF90" s="22">
        <f t="shared" si="315"/>
        <v>3699209.8278940916</v>
      </c>
      <c r="GG90" s="22">
        <f t="shared" si="315"/>
        <v>3129684.3581515215</v>
      </c>
      <c r="GH90" s="22">
        <f t="shared" si="315"/>
        <v>1811795.518662629</v>
      </c>
      <c r="GI90" s="22">
        <f t="shared" si="315"/>
        <v>719461.24993952736</v>
      </c>
      <c r="GJ90" s="22">
        <f t="shared" si="315"/>
        <v>14982.676053217465</v>
      </c>
      <c r="GK90" s="22">
        <f t="shared" si="315"/>
        <v>9375133.6307009868</v>
      </c>
      <c r="GL90" s="6"/>
      <c r="GM90" s="22">
        <f>SUM(GM88,GM43,GM17)</f>
        <v>4110773.6204611207</v>
      </c>
      <c r="GN90" s="22">
        <f>SUM(GN88,GN43,GN17)</f>
        <v>4049450.0227596834</v>
      </c>
      <c r="GO90" s="22">
        <f>SUM(GO88,GO43,GO17)</f>
        <v>2050049.4264383228</v>
      </c>
      <c r="GP90" s="22">
        <f>SUM(GP88,GP43,GP17)</f>
        <v>966965.24444722186</v>
      </c>
      <c r="GQ90" s="22">
        <f>SUM(GQ88,GQ43,GQ17)</f>
        <v>17897.10240208538</v>
      </c>
      <c r="GR90" s="22">
        <f>SUM(GM90:GQ90)</f>
        <v>11195135.416508434</v>
      </c>
    </row>
    <row r="174" spans="134:139">
      <c r="ED174" s="7" t="s">
        <v>96</v>
      </c>
      <c r="EE174" s="7" t="s">
        <v>96</v>
      </c>
      <c r="EF174" s="7" t="s">
        <v>14</v>
      </c>
      <c r="EG174" s="7" t="s">
        <v>83</v>
      </c>
      <c r="EH174" s="7" t="s">
        <v>83</v>
      </c>
      <c r="EI174" s="7">
        <v>374.63470266208003</v>
      </c>
    </row>
    <row r="175" spans="134:139">
      <c r="ED175" s="7" t="s">
        <v>96</v>
      </c>
      <c r="EE175" s="7" t="s">
        <v>96</v>
      </c>
      <c r="EF175" s="7" t="s">
        <v>14</v>
      </c>
      <c r="EG175" s="7" t="s">
        <v>1</v>
      </c>
      <c r="EH175" s="7" t="s">
        <v>1</v>
      </c>
      <c r="EI175" s="7">
        <v>7206.9074825791413</v>
      </c>
    </row>
    <row r="176" spans="134:139">
      <c r="ED176" s="7" t="s">
        <v>96</v>
      </c>
      <c r="EE176" s="7" t="s">
        <v>96</v>
      </c>
      <c r="EF176" s="7" t="s">
        <v>14</v>
      </c>
      <c r="EG176" s="7" t="s">
        <v>2</v>
      </c>
      <c r="EH176" s="7" t="s">
        <v>2</v>
      </c>
      <c r="EI176" s="7">
        <v>149594.58256284459</v>
      </c>
    </row>
    <row r="177" spans="134:139">
      <c r="ED177" s="7" t="s">
        <v>96</v>
      </c>
      <c r="EE177" s="7" t="s">
        <v>96</v>
      </c>
      <c r="EF177" s="7" t="s">
        <v>14</v>
      </c>
      <c r="EG177" s="7" t="s">
        <v>3</v>
      </c>
      <c r="EH177" s="7" t="s">
        <v>3</v>
      </c>
      <c r="EI177" s="7">
        <v>2659.1821163989771</v>
      </c>
    </row>
    <row r="178" spans="134:139">
      <c r="ED178" s="7" t="s">
        <v>96</v>
      </c>
      <c r="EE178" s="7" t="s">
        <v>96</v>
      </c>
      <c r="EF178" s="7" t="s">
        <v>14</v>
      </c>
      <c r="EG178" s="7" t="s">
        <v>97</v>
      </c>
      <c r="EH178" s="7" t="s">
        <v>97</v>
      </c>
      <c r="EI178" s="7">
        <v>1960.8018457468338</v>
      </c>
    </row>
    <row r="179" spans="134:139">
      <c r="ED179" s="7" t="s">
        <v>96</v>
      </c>
      <c r="EE179" s="7" t="s">
        <v>96</v>
      </c>
      <c r="EF179" s="7" t="s">
        <v>14</v>
      </c>
      <c r="EG179" s="7" t="s">
        <v>4</v>
      </c>
      <c r="EH179" s="7" t="s">
        <v>4</v>
      </c>
    </row>
    <row r="180" spans="134:139">
      <c r="EF180" s="7" t="s">
        <v>101</v>
      </c>
    </row>
    <row r="181" spans="134:139">
      <c r="ED181" s="7" t="s">
        <v>102</v>
      </c>
      <c r="EE181" s="7" t="s">
        <v>102</v>
      </c>
    </row>
  </sheetData>
  <phoneticPr fontId="4" type="noConversion"/>
  <pageMargins left="0.23622047244094491" right="0.23622047244094491" top="0.74803149606299213" bottom="0.74803149606299213" header="0.31496062992125984" footer="0.31496062992125984"/>
  <pageSetup paperSize="3" orientation="landscape" horizontalDpi="4294967293" verticalDpi="4294967293" r:id="rId1"/>
  <headerFooter alignWithMargins="0"/>
  <rowBreaks count="1" manualBreakCount="1">
    <brk id="60" max="16383" man="1"/>
  </rowBreaks>
  <colBreaks count="5" manualBreakCount="5">
    <brk id="19" max="1048575" man="1"/>
    <brk id="37" max="1048575" man="1"/>
    <brk id="55" max="1048575" man="1"/>
    <brk id="109" max="1048575" man="1"/>
    <brk id="1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B90"/>
  <sheetViews>
    <sheetView workbookViewId="0">
      <pane xSplit="1" ySplit="4" topLeftCell="B62" activePane="bottomRight" state="frozen"/>
      <selection pane="topRight" activeCell="B1" sqref="B1"/>
      <selection pane="bottomLeft" activeCell="A5" sqref="A5"/>
      <selection pane="bottomRight" activeCell="A47" sqref="A47"/>
    </sheetView>
  </sheetViews>
  <sheetFormatPr defaultRowHeight="12.6"/>
  <cols>
    <col min="1" max="1" width="31.44140625" style="1" customWidth="1"/>
    <col min="2" max="2" width="10.5546875" style="9" customWidth="1"/>
    <col min="3" max="3" width="10.6640625" style="9" customWidth="1"/>
    <col min="4" max="4" width="11.109375" style="9" customWidth="1"/>
    <col min="5" max="6" width="9.88671875" style="9" customWidth="1"/>
    <col min="7" max="7" width="9.109375" style="5" customWidth="1"/>
    <col min="8" max="8" width="4.88671875" customWidth="1"/>
    <col min="9" max="11" width="12.33203125" style="9" customWidth="1"/>
    <col min="12" max="12" width="12.44140625" style="9" customWidth="1"/>
    <col min="13" max="13" width="11" style="9" customWidth="1"/>
    <col min="14" max="14" width="11.33203125" style="5" customWidth="1"/>
    <col min="15" max="15" width="2.44140625" customWidth="1"/>
    <col min="16" max="20" width="12.44140625" style="9" customWidth="1"/>
    <col min="21" max="21" width="10.6640625" style="5" customWidth="1"/>
    <col min="22" max="22" width="2.6640625" customWidth="1"/>
    <col min="23" max="27" width="12" style="9" customWidth="1"/>
    <col min="28" max="28" width="13.44140625" style="5" customWidth="1"/>
  </cols>
  <sheetData>
    <row r="1" spans="1:28">
      <c r="A1" s="82" t="s">
        <v>172</v>
      </c>
    </row>
    <row r="3" spans="1:28">
      <c r="B3" s="10" t="s">
        <v>123</v>
      </c>
      <c r="C3" s="10"/>
      <c r="D3" s="10"/>
      <c r="E3" s="10"/>
      <c r="F3" s="10"/>
      <c r="G3" s="34"/>
      <c r="I3" s="10" t="s">
        <v>121</v>
      </c>
      <c r="J3" s="10"/>
      <c r="K3" s="10"/>
      <c r="L3" s="10"/>
      <c r="M3" s="10"/>
      <c r="N3" s="34"/>
      <c r="P3" s="10" t="s">
        <v>122</v>
      </c>
      <c r="Q3" s="10"/>
      <c r="R3" s="10"/>
      <c r="S3" s="10"/>
      <c r="T3" s="10"/>
      <c r="U3" s="34"/>
      <c r="W3" s="10" t="s">
        <v>129</v>
      </c>
      <c r="X3" s="10"/>
      <c r="Y3" s="10"/>
      <c r="Z3" s="10"/>
      <c r="AA3" s="10"/>
      <c r="AB3" s="34"/>
    </row>
    <row r="4" spans="1:28">
      <c r="B4" s="10" t="s">
        <v>135</v>
      </c>
      <c r="C4" s="10" t="s">
        <v>78</v>
      </c>
      <c r="D4" s="10" t="s">
        <v>79</v>
      </c>
      <c r="E4" s="10" t="s">
        <v>80</v>
      </c>
      <c r="F4" s="10" t="s">
        <v>139</v>
      </c>
      <c r="G4" s="34" t="s">
        <v>31</v>
      </c>
      <c r="I4" s="10" t="s">
        <v>135</v>
      </c>
      <c r="J4" s="10" t="s">
        <v>78</v>
      </c>
      <c r="K4" s="10" t="s">
        <v>79</v>
      </c>
      <c r="L4" s="10" t="s">
        <v>80</v>
      </c>
      <c r="M4" s="10" t="s">
        <v>139</v>
      </c>
      <c r="N4" s="34" t="s">
        <v>18</v>
      </c>
      <c r="P4" s="10" t="s">
        <v>135</v>
      </c>
      <c r="Q4" s="10" t="s">
        <v>78</v>
      </c>
      <c r="R4" s="10" t="s">
        <v>79</v>
      </c>
      <c r="S4" s="10" t="s">
        <v>80</v>
      </c>
      <c r="T4" s="10" t="s">
        <v>139</v>
      </c>
      <c r="U4" s="34" t="s">
        <v>18</v>
      </c>
      <c r="W4" s="10" t="s">
        <v>135</v>
      </c>
      <c r="X4" s="10" t="s">
        <v>78</v>
      </c>
      <c r="Y4" s="10" t="s">
        <v>79</v>
      </c>
      <c r="Z4" s="10" t="s">
        <v>80</v>
      </c>
      <c r="AA4" s="10" t="s">
        <v>139</v>
      </c>
      <c r="AB4" s="34" t="s">
        <v>18</v>
      </c>
    </row>
    <row r="5" spans="1:28">
      <c r="A5" s="1" t="s">
        <v>32</v>
      </c>
    </row>
    <row r="6" spans="1:28">
      <c r="A6" s="1" t="s">
        <v>33</v>
      </c>
      <c r="B6" s="9">
        <f>Master!AX6</f>
        <v>6526.40247008599</v>
      </c>
      <c r="C6" s="9">
        <f>Master!AY6</f>
        <v>13295.806826001968</v>
      </c>
      <c r="D6" s="9">
        <f>Master!AZ6</f>
        <v>1502.4159578034839</v>
      </c>
      <c r="E6" s="9">
        <f>Master!BA6</f>
        <v>532.645840455545</v>
      </c>
      <c r="F6" s="9">
        <f>Master!BB6</f>
        <v>0</v>
      </c>
      <c r="G6" s="5">
        <f>Master!BC6</f>
        <v>21857.27109434699</v>
      </c>
      <c r="I6" s="9">
        <f>Master!DX6</f>
        <v>217767.16073515895</v>
      </c>
      <c r="J6" s="9">
        <f>Master!DY6</f>
        <v>243744.49379769579</v>
      </c>
      <c r="K6" s="9">
        <f>Master!DZ6</f>
        <v>80492.71196691056</v>
      </c>
      <c r="L6" s="9">
        <f>Master!EA6</f>
        <v>15119.901552428497</v>
      </c>
      <c r="M6" s="9">
        <f>Master!EB6</f>
        <v>2784.9828602429861</v>
      </c>
      <c r="N6" s="5">
        <f>Master!EC6</f>
        <v>559909.25091243675</v>
      </c>
      <c r="P6" s="9">
        <f>Master!GF6</f>
        <v>2161519.8446266884</v>
      </c>
      <c r="Q6" s="9">
        <f>Master!GG6</f>
        <v>1558565.5373643558</v>
      </c>
      <c r="R6" s="9">
        <f>Master!GH6</f>
        <v>1431031.7938937941</v>
      </c>
      <c r="S6" s="9">
        <f>Master!GI6</f>
        <v>503720.01383367786</v>
      </c>
      <c r="T6" s="9">
        <f>Master!GJ6</f>
        <v>14982.676053217465</v>
      </c>
      <c r="U6" s="5">
        <f>Master!GK6</f>
        <v>5669819.8657717342</v>
      </c>
      <c r="W6" s="9">
        <f>Master!GM6</f>
        <v>2385813.4078319333</v>
      </c>
      <c r="X6" s="9">
        <f>Master!GN6</f>
        <v>1815605.8379880534</v>
      </c>
      <c r="Y6" s="9">
        <f>Master!GO6</f>
        <v>1513026.9218185081</v>
      </c>
      <c r="Z6" s="9">
        <f>Master!GP6</f>
        <v>519372.5612265619</v>
      </c>
      <c r="AA6" s="9">
        <f>Master!GQ6</f>
        <v>17767.658913460451</v>
      </c>
      <c r="AB6" s="5">
        <f>Master!GR6</f>
        <v>6251586.3877785169</v>
      </c>
    </row>
    <row r="7" spans="1:28">
      <c r="A7" s="1" t="s">
        <v>34</v>
      </c>
      <c r="B7" s="9">
        <f>Master!AX7</f>
        <v>18.75211122907</v>
      </c>
      <c r="C7" s="9">
        <f>Master!AY7</f>
        <v>17.494954579000002</v>
      </c>
      <c r="D7" s="9">
        <f>Master!AZ7</f>
        <v>0</v>
      </c>
      <c r="E7" s="9">
        <f>Master!BA7</f>
        <v>10.21360723283</v>
      </c>
      <c r="F7" s="9">
        <f>Master!BB7</f>
        <v>0</v>
      </c>
      <c r="G7" s="5">
        <f>Master!BC7</f>
        <v>46.460673040900005</v>
      </c>
      <c r="I7" s="9">
        <f>Master!DX7</f>
        <v>5442.3706663771682</v>
      </c>
      <c r="J7" s="9">
        <f>Master!DY7</f>
        <v>11393.831300087961</v>
      </c>
      <c r="K7" s="9">
        <f>Master!DZ7</f>
        <v>11116.708226358052</v>
      </c>
      <c r="L7" s="9">
        <f>Master!EA7</f>
        <v>1900.4639797850011</v>
      </c>
      <c r="M7" s="9">
        <f>Master!EB7</f>
        <v>89.190052935729994</v>
      </c>
      <c r="N7" s="5">
        <f>Master!EC7</f>
        <v>29942.564225543912</v>
      </c>
      <c r="P7" s="9">
        <f>Master!GF7</f>
        <v>0</v>
      </c>
      <c r="Q7" s="9">
        <f>Master!GG7</f>
        <v>13.045481301550002</v>
      </c>
      <c r="R7" s="9">
        <f>Master!GH7</f>
        <v>62.5590322328</v>
      </c>
      <c r="S7" s="9">
        <f>Master!GI7</f>
        <v>30.963241357510999</v>
      </c>
      <c r="T7" s="9">
        <f>Master!GJ7</f>
        <v>0</v>
      </c>
      <c r="U7" s="5">
        <f>Master!GK7</f>
        <v>106.567754891861</v>
      </c>
      <c r="W7" s="9">
        <f>Master!GM7</f>
        <v>5461.1227776062378</v>
      </c>
      <c r="X7" s="9">
        <f>Master!GN7</f>
        <v>11424.371735968511</v>
      </c>
      <c r="Y7" s="9">
        <f>Master!GO7</f>
        <v>11179.267258590853</v>
      </c>
      <c r="Z7" s="9">
        <f>Master!GP7</f>
        <v>1941.6408283753422</v>
      </c>
      <c r="AA7" s="9">
        <f>Master!GQ7</f>
        <v>89.190052935729994</v>
      </c>
      <c r="AB7" s="5">
        <f>Master!GR7</f>
        <v>30095.592653476673</v>
      </c>
    </row>
    <row r="8" spans="1:28">
      <c r="A8" s="1" t="s">
        <v>35</v>
      </c>
      <c r="B8" s="9">
        <f>Master!AX8</f>
        <v>2240.1451266608301</v>
      </c>
      <c r="C8" s="9">
        <f>Master!AY8</f>
        <v>2161.3728572671598</v>
      </c>
      <c r="D8" s="9">
        <f>Master!AZ8</f>
        <v>34.379448307520001</v>
      </c>
      <c r="E8" s="9">
        <f>Master!BA8</f>
        <v>31.5</v>
      </c>
      <c r="F8" s="9">
        <f>Master!BB8</f>
        <v>0</v>
      </c>
      <c r="G8" s="5">
        <f>Master!BC8</f>
        <v>4467.3974322355098</v>
      </c>
      <c r="I8" s="9">
        <f>Master!DX8</f>
        <v>171177.50918910553</v>
      </c>
      <c r="J8" s="9">
        <f>Master!DY8</f>
        <v>11780.648313475567</v>
      </c>
      <c r="K8" s="9">
        <f>Master!DZ8</f>
        <v>193.88415020856499</v>
      </c>
      <c r="L8" s="9">
        <f>Master!EA8</f>
        <v>143.59293058467</v>
      </c>
      <c r="M8" s="9">
        <f>Master!EB8</f>
        <v>0</v>
      </c>
      <c r="N8" s="5">
        <f>Master!EC8</f>
        <v>183295.63458337434</v>
      </c>
      <c r="P8" s="9">
        <f>Master!GF8</f>
        <v>1534200.20894178</v>
      </c>
      <c r="Q8" s="9">
        <f>Master!GG8</f>
        <v>49921.41399711452</v>
      </c>
      <c r="R8" s="9">
        <f>Master!GH8</f>
        <v>40.719535598740002</v>
      </c>
      <c r="S8" s="9">
        <f>Master!GI8</f>
        <v>469.53397913890001</v>
      </c>
      <c r="T8" s="9">
        <f>Master!GJ8</f>
        <v>0</v>
      </c>
      <c r="U8" s="5">
        <f>Master!GK8</f>
        <v>1584631.8764536323</v>
      </c>
      <c r="W8" s="9">
        <f>Master!GM8</f>
        <v>1707617.8632575464</v>
      </c>
      <c r="X8" s="9">
        <f>Master!GN8</f>
        <v>63863.435167857249</v>
      </c>
      <c r="Y8" s="9">
        <f>Master!GO8</f>
        <v>268.98313411482502</v>
      </c>
      <c r="Z8" s="9">
        <f>Master!GP8</f>
        <v>644.62690972356995</v>
      </c>
      <c r="AA8" s="9">
        <f>Master!GQ8</f>
        <v>0</v>
      </c>
      <c r="AB8" s="5">
        <f>Master!GR8</f>
        <v>1772394.908469242</v>
      </c>
    </row>
    <row r="9" spans="1:28">
      <c r="A9" s="1" t="s">
        <v>36</v>
      </c>
      <c r="B9" s="9">
        <f>Master!AX9</f>
        <v>16.537978685900001</v>
      </c>
      <c r="C9" s="9">
        <f>Master!AY9</f>
        <v>2649.8945744221191</v>
      </c>
      <c r="D9" s="9">
        <f>Master!AZ9</f>
        <v>574.61767217061708</v>
      </c>
      <c r="E9" s="9">
        <f>Master!BA9</f>
        <v>315.70259107684001</v>
      </c>
      <c r="F9" s="9">
        <f>Master!BB9</f>
        <v>0</v>
      </c>
      <c r="G9" s="5">
        <f>Master!BC9</f>
        <v>3556.7528163554762</v>
      </c>
      <c r="I9" s="9">
        <f>Master!DX9</f>
        <v>5046.3936681169444</v>
      </c>
      <c r="J9" s="9">
        <f>Master!DY9</f>
        <v>3903.1166966412679</v>
      </c>
      <c r="K9" s="9">
        <f>Master!DZ9</f>
        <v>1712.8199511352241</v>
      </c>
      <c r="L9" s="9">
        <f>Master!EA9</f>
        <v>710.59882502392998</v>
      </c>
      <c r="M9" s="9">
        <f>Master!EB9</f>
        <v>15.60670204961</v>
      </c>
      <c r="N9" s="5">
        <f>Master!EC9</f>
        <v>11388.535842966976</v>
      </c>
      <c r="P9" s="9">
        <f>Master!GF9</f>
        <v>570.00112064979999</v>
      </c>
      <c r="Q9" s="9">
        <f>Master!GG9</f>
        <v>232.56280713505501</v>
      </c>
      <c r="R9" s="9">
        <f>Master!GH9</f>
        <v>0</v>
      </c>
      <c r="S9" s="9">
        <f>Master!GI9</f>
        <v>40.75</v>
      </c>
      <c r="T9" s="9">
        <f>Master!GJ9</f>
        <v>0</v>
      </c>
      <c r="U9" s="5">
        <f>Master!GK9</f>
        <v>843.31392778485497</v>
      </c>
      <c r="W9" s="9">
        <f>Master!GM9</f>
        <v>5632.9327674526448</v>
      </c>
      <c r="X9" s="9">
        <f>Master!GN9</f>
        <v>6785.5740781984423</v>
      </c>
      <c r="Y9" s="9">
        <f>Master!GO9</f>
        <v>2287.437623305841</v>
      </c>
      <c r="Z9" s="9">
        <f>Master!GP9</f>
        <v>1067.05141610077</v>
      </c>
      <c r="AA9" s="9">
        <f>Master!GQ9</f>
        <v>15.60670204961</v>
      </c>
      <c r="AB9" s="5">
        <f>Master!GR9</f>
        <v>15788.602587107307</v>
      </c>
    </row>
    <row r="10" spans="1:28">
      <c r="A10" s="1" t="s">
        <v>136</v>
      </c>
      <c r="B10" s="9">
        <f>Master!AX10</f>
        <v>0</v>
      </c>
      <c r="C10" s="9">
        <f>Master!AY10</f>
        <v>0</v>
      </c>
      <c r="D10" s="9">
        <f>Master!AZ10</f>
        <v>0</v>
      </c>
      <c r="E10" s="9">
        <f>Master!BA10</f>
        <v>0</v>
      </c>
      <c r="F10" s="9">
        <f>Master!BB10</f>
        <v>0</v>
      </c>
      <c r="G10" s="5">
        <f>Master!BC10</f>
        <v>0</v>
      </c>
      <c r="I10" s="9">
        <f>Master!DX10</f>
        <v>0</v>
      </c>
      <c r="J10" s="9">
        <f>Master!DY10</f>
        <v>0</v>
      </c>
      <c r="K10" s="9">
        <f>Master!DZ10</f>
        <v>0</v>
      </c>
      <c r="L10" s="9">
        <f>Master!EA10</f>
        <v>0</v>
      </c>
      <c r="M10" s="9">
        <f>Master!EB10</f>
        <v>0</v>
      </c>
      <c r="N10" s="5">
        <f>Master!EC10</f>
        <v>0</v>
      </c>
      <c r="P10" s="9">
        <f>Master!GF10</f>
        <v>0</v>
      </c>
      <c r="Q10" s="9">
        <f>Master!GG10</f>
        <v>0</v>
      </c>
      <c r="R10" s="9">
        <f>Master!GH10</f>
        <v>0</v>
      </c>
      <c r="S10" s="9">
        <f>Master!GI10</f>
        <v>0</v>
      </c>
      <c r="T10" s="9">
        <f>Master!GJ10</f>
        <v>0</v>
      </c>
      <c r="U10" s="5">
        <f>Master!GK10</f>
        <v>0</v>
      </c>
      <c r="W10" s="9">
        <f>Master!GM10</f>
        <v>0</v>
      </c>
      <c r="X10" s="9">
        <f>Master!GN10</f>
        <v>0</v>
      </c>
      <c r="Y10" s="9">
        <f>Master!GO10</f>
        <v>0</v>
      </c>
      <c r="Z10" s="9">
        <f>Master!GP10</f>
        <v>0</v>
      </c>
      <c r="AA10" s="9">
        <f>Master!GQ10</f>
        <v>0</v>
      </c>
      <c r="AB10" s="5">
        <f>Master!GR10</f>
        <v>0</v>
      </c>
    </row>
    <row r="11" spans="1:28">
      <c r="A11" s="1" t="s">
        <v>167</v>
      </c>
      <c r="B11" s="9">
        <f>Master!AX11</f>
        <v>0</v>
      </c>
      <c r="C11" s="9">
        <f>Master!AY11</f>
        <v>0</v>
      </c>
      <c r="D11" s="9">
        <f>Master!AZ11</f>
        <v>0</v>
      </c>
      <c r="E11" s="9">
        <f>Master!BA11</f>
        <v>0</v>
      </c>
      <c r="F11" s="9">
        <f>Master!BB11</f>
        <v>0</v>
      </c>
      <c r="G11" s="5">
        <f>Master!BC11</f>
        <v>0</v>
      </c>
      <c r="I11" s="9">
        <f>Master!DX11</f>
        <v>0</v>
      </c>
      <c r="J11" s="9">
        <f>Master!DY11</f>
        <v>0</v>
      </c>
      <c r="K11" s="9">
        <f>Master!DZ11</f>
        <v>0</v>
      </c>
      <c r="L11" s="9">
        <f>Master!EA11</f>
        <v>0</v>
      </c>
      <c r="M11" s="9">
        <f>Master!EB11</f>
        <v>0</v>
      </c>
      <c r="N11" s="5">
        <f>Master!EC11</f>
        <v>0</v>
      </c>
      <c r="P11" s="9">
        <f>Master!GF11</f>
        <v>0</v>
      </c>
      <c r="Q11" s="9">
        <f>Master!GG11</f>
        <v>0</v>
      </c>
      <c r="R11" s="9">
        <f>Master!GH11</f>
        <v>0</v>
      </c>
      <c r="S11" s="9">
        <f>Master!GI11</f>
        <v>0</v>
      </c>
      <c r="T11" s="9">
        <f>Master!GJ11</f>
        <v>0</v>
      </c>
      <c r="U11" s="5">
        <f>Master!GK11</f>
        <v>0</v>
      </c>
      <c r="W11" s="9">
        <f>Master!GM11</f>
        <v>0</v>
      </c>
      <c r="X11" s="9">
        <f>Master!GN11</f>
        <v>0</v>
      </c>
      <c r="Y11" s="9">
        <f>Master!GO11</f>
        <v>0</v>
      </c>
      <c r="Z11" s="9">
        <f>Master!GP11</f>
        <v>0</v>
      </c>
      <c r="AA11" s="9">
        <f>Master!GQ11</f>
        <v>0</v>
      </c>
      <c r="AB11" s="5">
        <f>Master!GR11</f>
        <v>0</v>
      </c>
    </row>
    <row r="12" spans="1:28">
      <c r="A12" s="1" t="s">
        <v>143</v>
      </c>
      <c r="B12" s="9">
        <f>Master!AX12</f>
        <v>0</v>
      </c>
      <c r="C12" s="9">
        <f>Master!AY12</f>
        <v>0</v>
      </c>
      <c r="D12" s="9">
        <f>Master!AZ12</f>
        <v>0</v>
      </c>
      <c r="E12" s="9">
        <f>Master!BA12</f>
        <v>0</v>
      </c>
      <c r="F12" s="9">
        <f>Master!BB12</f>
        <v>0</v>
      </c>
      <c r="G12" s="5">
        <f>Master!BC12</f>
        <v>0</v>
      </c>
      <c r="I12" s="9">
        <f>Master!DX12</f>
        <v>0</v>
      </c>
      <c r="J12" s="9">
        <f>Master!DY12</f>
        <v>0</v>
      </c>
      <c r="K12" s="9">
        <f>Master!DZ12</f>
        <v>0</v>
      </c>
      <c r="L12" s="9">
        <f>Master!EA12</f>
        <v>0</v>
      </c>
      <c r="M12" s="9">
        <f>Master!EB12</f>
        <v>0</v>
      </c>
      <c r="N12" s="5">
        <f>Master!EC12</f>
        <v>0</v>
      </c>
      <c r="P12" s="9">
        <f>Master!GF12</f>
        <v>0</v>
      </c>
      <c r="Q12" s="9">
        <f>Master!GG12</f>
        <v>0</v>
      </c>
      <c r="R12" s="9">
        <f>Master!GH12</f>
        <v>0</v>
      </c>
      <c r="S12" s="9">
        <f>Master!GI12</f>
        <v>0</v>
      </c>
      <c r="T12" s="9">
        <f>Master!GJ12</f>
        <v>0</v>
      </c>
      <c r="U12" s="5">
        <f>Master!GK12</f>
        <v>0</v>
      </c>
      <c r="W12" s="9">
        <f>Master!GM12</f>
        <v>0</v>
      </c>
      <c r="X12" s="9">
        <f>Master!GN12</f>
        <v>0</v>
      </c>
      <c r="Y12" s="9">
        <f>Master!GO12</f>
        <v>0</v>
      </c>
      <c r="Z12" s="9">
        <f>Master!GP12</f>
        <v>0</v>
      </c>
      <c r="AA12" s="9">
        <f>Master!GQ12</f>
        <v>0</v>
      </c>
      <c r="AB12" s="5">
        <f>Master!GR12</f>
        <v>0</v>
      </c>
    </row>
    <row r="13" spans="1:28">
      <c r="A13" s="1" t="s">
        <v>37</v>
      </c>
      <c r="B13" s="9">
        <f>Master!AX13</f>
        <v>0</v>
      </c>
      <c r="C13" s="9">
        <f>Master!AY13</f>
        <v>0</v>
      </c>
      <c r="D13" s="9">
        <f>Master!AZ13</f>
        <v>0</v>
      </c>
      <c r="E13" s="9">
        <f>Master!BA13</f>
        <v>0</v>
      </c>
      <c r="F13" s="9">
        <f>Master!BB13</f>
        <v>0</v>
      </c>
      <c r="G13" s="5">
        <f>Master!BC13</f>
        <v>0</v>
      </c>
      <c r="I13" s="9">
        <f>Master!DX13</f>
        <v>0</v>
      </c>
      <c r="J13" s="9">
        <f>Master!DY13</f>
        <v>0</v>
      </c>
      <c r="K13" s="9">
        <f>Master!DZ13</f>
        <v>0</v>
      </c>
      <c r="L13" s="9">
        <f>Master!EA13</f>
        <v>0</v>
      </c>
      <c r="M13" s="9">
        <f>Master!EB13</f>
        <v>0</v>
      </c>
      <c r="N13" s="5">
        <f>Master!EC13</f>
        <v>0</v>
      </c>
      <c r="P13" s="9">
        <f>Master!GF13</f>
        <v>0</v>
      </c>
      <c r="Q13" s="9">
        <f>Master!GG13</f>
        <v>0</v>
      </c>
      <c r="R13" s="9">
        <f>Master!GH13</f>
        <v>0</v>
      </c>
      <c r="S13" s="9">
        <f>Master!GI13</f>
        <v>0</v>
      </c>
      <c r="T13" s="9">
        <f>Master!GJ13</f>
        <v>0</v>
      </c>
      <c r="U13" s="5">
        <f>Master!GK13</f>
        <v>0</v>
      </c>
      <c r="W13" s="9">
        <f>Master!GM13</f>
        <v>0</v>
      </c>
      <c r="X13" s="9">
        <f>Master!GN13</f>
        <v>0</v>
      </c>
      <c r="Y13" s="9">
        <f>Master!GO13</f>
        <v>0</v>
      </c>
      <c r="Z13" s="9">
        <f>Master!GP13</f>
        <v>0</v>
      </c>
      <c r="AA13" s="9">
        <f>Master!GQ13</f>
        <v>0</v>
      </c>
      <c r="AB13" s="5">
        <f>Master!GR13</f>
        <v>0</v>
      </c>
    </row>
    <row r="14" spans="1:28">
      <c r="A14" s="1" t="s">
        <v>91</v>
      </c>
      <c r="B14" s="9">
        <f>Master!AX14</f>
        <v>0</v>
      </c>
      <c r="C14" s="9">
        <f>Master!AY14</f>
        <v>0</v>
      </c>
      <c r="D14" s="9">
        <f>Master!AZ14</f>
        <v>0</v>
      </c>
      <c r="E14" s="9">
        <f>Master!BA14</f>
        <v>0</v>
      </c>
      <c r="F14" s="9">
        <f>Master!BB14</f>
        <v>0</v>
      </c>
      <c r="G14" s="5">
        <f>Master!BC14</f>
        <v>0</v>
      </c>
      <c r="I14" s="9">
        <f>Master!DX14</f>
        <v>0</v>
      </c>
      <c r="J14" s="9">
        <f>Master!DY14</f>
        <v>0</v>
      </c>
      <c r="K14" s="9">
        <f>Master!DZ14</f>
        <v>0</v>
      </c>
      <c r="L14" s="9">
        <f>Master!EA14</f>
        <v>0</v>
      </c>
      <c r="M14" s="9">
        <f>Master!EB14</f>
        <v>0</v>
      </c>
      <c r="N14" s="5">
        <f>Master!EC14</f>
        <v>0</v>
      </c>
      <c r="P14" s="9">
        <f>Master!GF14</f>
        <v>0</v>
      </c>
      <c r="Q14" s="9">
        <f>Master!GG14</f>
        <v>0</v>
      </c>
      <c r="R14" s="9">
        <f>Master!GH14</f>
        <v>0</v>
      </c>
      <c r="S14" s="9">
        <f>Master!GI14</f>
        <v>0</v>
      </c>
      <c r="T14" s="9">
        <f>Master!GJ14</f>
        <v>0</v>
      </c>
      <c r="U14" s="5">
        <f>Master!GK14</f>
        <v>0</v>
      </c>
      <c r="W14" s="9">
        <f>Master!GM14</f>
        <v>0</v>
      </c>
      <c r="X14" s="9">
        <f>Master!GN14</f>
        <v>0</v>
      </c>
      <c r="Y14" s="9">
        <f>Master!GO14</f>
        <v>0</v>
      </c>
      <c r="Z14" s="9">
        <f>Master!GP14</f>
        <v>0</v>
      </c>
      <c r="AA14" s="9">
        <f>Master!GQ14</f>
        <v>0</v>
      </c>
      <c r="AB14" s="5">
        <f>Master!GR14</f>
        <v>0</v>
      </c>
    </row>
    <row r="15" spans="1:28">
      <c r="A15" s="1" t="s">
        <v>89</v>
      </c>
      <c r="B15" s="9">
        <f>Master!AX15</f>
        <v>0</v>
      </c>
      <c r="C15" s="9">
        <f>Master!AY15</f>
        <v>0</v>
      </c>
      <c r="D15" s="9">
        <f>Master!AZ15</f>
        <v>0</v>
      </c>
      <c r="E15" s="9">
        <f>Master!BA15</f>
        <v>0</v>
      </c>
      <c r="F15" s="9">
        <f>Master!BB15</f>
        <v>0</v>
      </c>
      <c r="G15" s="5">
        <f>Master!BC15</f>
        <v>0</v>
      </c>
      <c r="I15" s="9">
        <f>Master!DX15</f>
        <v>0</v>
      </c>
      <c r="J15" s="9">
        <f>Master!DY15</f>
        <v>0</v>
      </c>
      <c r="K15" s="9">
        <f>Master!DZ15</f>
        <v>0</v>
      </c>
      <c r="L15" s="9">
        <f>Master!EA15</f>
        <v>0</v>
      </c>
      <c r="M15" s="9">
        <f>Master!EB15</f>
        <v>0</v>
      </c>
      <c r="N15" s="5">
        <f>Master!EC15</f>
        <v>0</v>
      </c>
      <c r="P15" s="9">
        <f>Master!GF15</f>
        <v>0</v>
      </c>
      <c r="Q15" s="9">
        <f>Master!GG15</f>
        <v>0</v>
      </c>
      <c r="R15" s="9">
        <f>Master!GH15</f>
        <v>0</v>
      </c>
      <c r="S15" s="9">
        <f>Master!GI15</f>
        <v>0</v>
      </c>
      <c r="T15" s="9">
        <f>Master!GJ15</f>
        <v>0</v>
      </c>
      <c r="U15" s="5">
        <f>Master!GK15</f>
        <v>0</v>
      </c>
      <c r="W15" s="9">
        <f>Master!GM15</f>
        <v>0</v>
      </c>
      <c r="X15" s="9">
        <f>Master!GN15</f>
        <v>0</v>
      </c>
      <c r="Y15" s="9">
        <f>Master!GO15</f>
        <v>0</v>
      </c>
      <c r="Z15" s="9">
        <f>Master!GP15</f>
        <v>0</v>
      </c>
      <c r="AA15" s="9">
        <f>Master!GQ15</f>
        <v>0</v>
      </c>
      <c r="AB15" s="5">
        <f>Master!GR15</f>
        <v>0</v>
      </c>
    </row>
    <row r="16" spans="1:28">
      <c r="A16" s="1" t="s">
        <v>158</v>
      </c>
      <c r="B16" s="9">
        <f>Master!AX16</f>
        <v>0</v>
      </c>
      <c r="C16" s="9">
        <f>Master!AY16</f>
        <v>0</v>
      </c>
      <c r="D16" s="9">
        <f>Master!AZ16</f>
        <v>0</v>
      </c>
      <c r="E16" s="9">
        <f>Master!BA16</f>
        <v>0</v>
      </c>
      <c r="F16" s="9">
        <f>Master!BB16</f>
        <v>0</v>
      </c>
      <c r="G16" s="5">
        <f>Master!BC16</f>
        <v>0</v>
      </c>
      <c r="I16" s="9">
        <f>Master!DX16</f>
        <v>0</v>
      </c>
      <c r="J16" s="9">
        <f>Master!DY16</f>
        <v>0</v>
      </c>
      <c r="K16" s="9">
        <f>Master!DZ16</f>
        <v>0</v>
      </c>
      <c r="L16" s="9">
        <f>Master!EA16</f>
        <v>0</v>
      </c>
      <c r="M16" s="9">
        <f>Master!EB16</f>
        <v>0</v>
      </c>
      <c r="N16" s="5">
        <f>Master!EC16</f>
        <v>0</v>
      </c>
      <c r="P16" s="9">
        <f>Master!GF16</f>
        <v>0</v>
      </c>
      <c r="Q16" s="9">
        <f>Master!GG16</f>
        <v>0</v>
      </c>
      <c r="R16" s="9">
        <f>Master!GH16</f>
        <v>0</v>
      </c>
      <c r="S16" s="9">
        <f>Master!GI16</f>
        <v>0</v>
      </c>
      <c r="T16" s="9">
        <f>Master!GJ16</f>
        <v>0</v>
      </c>
      <c r="U16" s="5">
        <f>Master!GK16</f>
        <v>0</v>
      </c>
      <c r="W16" s="9">
        <f>Master!GM16</f>
        <v>0</v>
      </c>
      <c r="X16" s="9">
        <f>Master!GN16</f>
        <v>0</v>
      </c>
      <c r="Y16" s="9">
        <f>Master!GO16</f>
        <v>0</v>
      </c>
      <c r="Z16" s="9">
        <f>Master!GP16</f>
        <v>0</v>
      </c>
      <c r="AA16" s="9">
        <f>Master!GQ16</f>
        <v>0</v>
      </c>
      <c r="AB16" s="5">
        <f>Master!GR16</f>
        <v>0</v>
      </c>
    </row>
    <row r="17" spans="1:28" ht="13.2" thickBot="1">
      <c r="A17" s="3" t="s">
        <v>38</v>
      </c>
      <c r="B17" s="11">
        <f>Master!AX17</f>
        <v>8801.8376866617891</v>
      </c>
      <c r="C17" s="11">
        <f>Master!AY17</f>
        <v>18124.569212270249</v>
      </c>
      <c r="D17" s="11">
        <f>Master!AZ17</f>
        <v>2111.413078281621</v>
      </c>
      <c r="E17" s="11">
        <f>Master!BA17</f>
        <v>890.06203876521499</v>
      </c>
      <c r="F17" s="11">
        <f>Master!BB17</f>
        <v>0</v>
      </c>
      <c r="G17" s="35">
        <f>Master!BC17</f>
        <v>29927.882015978874</v>
      </c>
      <c r="I17" s="11">
        <f>Master!DX17</f>
        <v>399433.43425875861</v>
      </c>
      <c r="J17" s="11">
        <f>Master!DY17</f>
        <v>270822.09010790056</v>
      </c>
      <c r="K17" s="11">
        <f>Master!DZ17</f>
        <v>93516.124294612411</v>
      </c>
      <c r="L17" s="11">
        <f>Master!EA17</f>
        <v>17874.557287822099</v>
      </c>
      <c r="M17" s="11">
        <f>Master!EB17</f>
        <v>2889.7796152283258</v>
      </c>
      <c r="N17" s="35">
        <f>Master!EC17</f>
        <v>784535.98556432198</v>
      </c>
      <c r="P17" s="11">
        <f>Master!GF17</f>
        <v>3696290.0546891182</v>
      </c>
      <c r="Q17" s="11">
        <f>Master!GG17</f>
        <v>1608732.5596499068</v>
      </c>
      <c r="R17" s="11">
        <f>Master!GH17</f>
        <v>1431135.0724616256</v>
      </c>
      <c r="S17" s="11">
        <f>Master!GI17</f>
        <v>504261.26105417428</v>
      </c>
      <c r="T17" s="11">
        <f>Master!GJ17</f>
        <v>14982.676053217465</v>
      </c>
      <c r="U17" s="35">
        <f>Master!GK17</f>
        <v>7255401.6239080429</v>
      </c>
      <c r="W17" s="11">
        <f>Master!GM17</f>
        <v>4104525.3266345388</v>
      </c>
      <c r="X17" s="11">
        <f>Master!GN17</f>
        <v>1897679.2189700778</v>
      </c>
      <c r="Y17" s="11">
        <f>Master!GO17</f>
        <v>1526762.6098345197</v>
      </c>
      <c r="Z17" s="11">
        <f>Master!GP17</f>
        <v>523025.88038076158</v>
      </c>
      <c r="AA17" s="11">
        <f>Master!GQ17</f>
        <v>17872.455668445789</v>
      </c>
      <c r="AB17" s="35">
        <f>Master!GR17</f>
        <v>8069865.4914883431</v>
      </c>
    </row>
    <row r="19" spans="1:28">
      <c r="A19" s="1" t="s">
        <v>39</v>
      </c>
    </row>
    <row r="20" spans="1:28">
      <c r="A20" s="1" t="s">
        <v>40</v>
      </c>
      <c r="B20" s="9">
        <f>Master!AX20</f>
        <v>0</v>
      </c>
      <c r="C20" s="9">
        <f>Master!AY20</f>
        <v>541.12311553062</v>
      </c>
      <c r="D20" s="9">
        <f>Master!AZ20</f>
        <v>1676.602744526424</v>
      </c>
      <c r="E20" s="9">
        <f>Master!BA20</f>
        <v>3391.5881338372001</v>
      </c>
      <c r="F20" s="9">
        <f>Master!BB20</f>
        <v>0</v>
      </c>
      <c r="G20" s="5">
        <f>Master!BC20</f>
        <v>5609.313993894244</v>
      </c>
      <c r="I20" s="9">
        <f>Master!DX20</f>
        <v>0</v>
      </c>
      <c r="J20" s="9">
        <f>Master!DY20</f>
        <v>31.1455510702</v>
      </c>
      <c r="K20" s="9">
        <f>Master!DZ20</f>
        <v>0</v>
      </c>
      <c r="L20" s="9">
        <f>Master!EA20</f>
        <v>0</v>
      </c>
      <c r="M20" s="9">
        <f>Master!EB20</f>
        <v>0</v>
      </c>
      <c r="N20" s="5">
        <f>Master!EC20</f>
        <v>31.1455510702</v>
      </c>
      <c r="P20" s="9">
        <f>Master!GF20</f>
        <v>0</v>
      </c>
      <c r="Q20" s="9">
        <f>Master!GG20</f>
        <v>15915.192907266799</v>
      </c>
      <c r="R20" s="9">
        <f>Master!GH20</f>
        <v>12637.43775568753</v>
      </c>
      <c r="S20" s="9">
        <f>Master!GI20</f>
        <v>4763.5620368674035</v>
      </c>
      <c r="T20" s="9">
        <f>Master!GJ20</f>
        <v>0</v>
      </c>
      <c r="U20" s="5">
        <f>Master!GK20</f>
        <v>33316.192699821731</v>
      </c>
      <c r="W20" s="9">
        <f>Master!GM20</f>
        <v>0</v>
      </c>
      <c r="X20" s="9">
        <f>Master!GN20</f>
        <v>16487.461573867618</v>
      </c>
      <c r="Y20" s="9">
        <f>Master!GO20</f>
        <v>14314.040500213954</v>
      </c>
      <c r="Z20" s="9">
        <f>Master!GP20</f>
        <v>8155.1501707046036</v>
      </c>
      <c r="AA20" s="9">
        <f>Master!GQ20</f>
        <v>0</v>
      </c>
      <c r="AB20" s="5">
        <f>Master!GR20</f>
        <v>38956.652244786179</v>
      </c>
    </row>
    <row r="21" spans="1:28">
      <c r="A21" s="1" t="s">
        <v>41</v>
      </c>
      <c r="B21" s="9">
        <f>Master!AX21</f>
        <v>0</v>
      </c>
      <c r="C21" s="9">
        <f>Master!AY21</f>
        <v>43515.251898787203</v>
      </c>
      <c r="D21" s="9">
        <f>Master!AZ21</f>
        <v>20303.871203056198</v>
      </c>
      <c r="E21" s="9">
        <f>Master!BA21</f>
        <v>23677.620341515802</v>
      </c>
      <c r="F21" s="9">
        <f>Master!BB21</f>
        <v>0</v>
      </c>
      <c r="G21" s="5">
        <f>Master!BC21</f>
        <v>87496.743443359213</v>
      </c>
      <c r="I21" s="9">
        <f>Master!DX21</f>
        <v>0</v>
      </c>
      <c r="J21" s="9">
        <f>Master!DY21</f>
        <v>154.99048483600001</v>
      </c>
      <c r="K21" s="9">
        <f>Master!DZ21</f>
        <v>0</v>
      </c>
      <c r="L21" s="9">
        <f>Master!EA21</f>
        <v>0</v>
      </c>
      <c r="M21" s="9">
        <f>Master!EB21</f>
        <v>0</v>
      </c>
      <c r="N21" s="5">
        <f>Master!EC21</f>
        <v>154.99048483600001</v>
      </c>
      <c r="P21" s="9">
        <f>Master!GF21</f>
        <v>0</v>
      </c>
      <c r="Q21" s="9">
        <f>Master!GG21</f>
        <v>3172.0714989200001</v>
      </c>
      <c r="R21" s="9">
        <f>Master!GH21</f>
        <v>2403.9844395926998</v>
      </c>
      <c r="S21" s="9">
        <f>Master!GI21</f>
        <v>12.8983503386</v>
      </c>
      <c r="T21" s="9">
        <f>Master!GJ21</f>
        <v>0</v>
      </c>
      <c r="U21" s="5">
        <f>Master!GK21</f>
        <v>5588.9542888512997</v>
      </c>
      <c r="W21" s="9">
        <f>Master!GM21</f>
        <v>0</v>
      </c>
      <c r="X21" s="9">
        <f>Master!GN21</f>
        <v>46842.313882543203</v>
      </c>
      <c r="Y21" s="9">
        <f>Master!GO21</f>
        <v>22707.855642648898</v>
      </c>
      <c r="Z21" s="9">
        <f>Master!GP21</f>
        <v>23690.518691854402</v>
      </c>
      <c r="AA21" s="9">
        <f>Master!GQ21</f>
        <v>0</v>
      </c>
      <c r="AB21" s="5">
        <f>Master!GR21</f>
        <v>93240.688217046511</v>
      </c>
    </row>
    <row r="22" spans="1:28">
      <c r="A22" s="1" t="s">
        <v>42</v>
      </c>
      <c r="B22" s="9">
        <f>Master!AX22</f>
        <v>0</v>
      </c>
      <c r="C22" s="9">
        <f>Master!AY22</f>
        <v>0</v>
      </c>
      <c r="D22" s="9">
        <f>Master!AZ22</f>
        <v>0</v>
      </c>
      <c r="E22" s="9">
        <f>Master!BA22</f>
        <v>0</v>
      </c>
      <c r="F22" s="9">
        <f>Master!BB22</f>
        <v>0</v>
      </c>
      <c r="G22" s="5">
        <f>Master!BC22</f>
        <v>0</v>
      </c>
      <c r="I22" s="9">
        <f>Master!DX22</f>
        <v>0</v>
      </c>
      <c r="J22" s="9">
        <f>Master!DY22</f>
        <v>46688.650353449739</v>
      </c>
      <c r="K22" s="9">
        <f>Master!DZ22</f>
        <v>24005.103762702922</v>
      </c>
      <c r="L22" s="9">
        <f>Master!EA22</f>
        <v>0</v>
      </c>
      <c r="M22" s="9">
        <f>Master!EB22</f>
        <v>0</v>
      </c>
      <c r="N22" s="5">
        <f>Master!EC22</f>
        <v>70693.754116152661</v>
      </c>
      <c r="P22" s="9">
        <f>Master!GF22</f>
        <v>0</v>
      </c>
      <c r="Q22" s="9">
        <f>Master!GG22</f>
        <v>25103.587318602004</v>
      </c>
      <c r="R22" s="9">
        <f>Master!GH22</f>
        <v>1286.45554201</v>
      </c>
      <c r="S22" s="9">
        <f>Master!GI22</f>
        <v>0</v>
      </c>
      <c r="T22" s="9">
        <f>Master!GJ22</f>
        <v>0</v>
      </c>
      <c r="U22" s="5">
        <f>Master!GK22</f>
        <v>26390.042860612004</v>
      </c>
      <c r="W22" s="9">
        <f>Master!GM22</f>
        <v>0</v>
      </c>
      <c r="X22" s="9">
        <f>Master!GN22</f>
        <v>71792.237672051735</v>
      </c>
      <c r="Y22" s="9">
        <f>Master!GO22</f>
        <v>25291.559304712922</v>
      </c>
      <c r="Z22" s="9">
        <f>Master!GP22</f>
        <v>0</v>
      </c>
      <c r="AA22" s="9">
        <f>Master!GQ22</f>
        <v>0</v>
      </c>
      <c r="AB22" s="5">
        <f>Master!GR22</f>
        <v>97083.796976764657</v>
      </c>
    </row>
    <row r="23" spans="1:28">
      <c r="A23" s="1" t="s">
        <v>43</v>
      </c>
      <c r="B23" s="9">
        <f>Master!AX23</f>
        <v>0</v>
      </c>
      <c r="C23" s="9">
        <f>Master!AY23</f>
        <v>0</v>
      </c>
      <c r="D23" s="9">
        <f>Master!AZ23</f>
        <v>0</v>
      </c>
      <c r="E23" s="9">
        <f>Master!BA23</f>
        <v>0</v>
      </c>
      <c r="F23" s="9">
        <f>Master!BB23</f>
        <v>0</v>
      </c>
      <c r="G23" s="5">
        <f>Master!BC23</f>
        <v>0</v>
      </c>
      <c r="I23" s="9">
        <f>Master!DX23</f>
        <v>0</v>
      </c>
      <c r="J23" s="9">
        <f>Master!DY23</f>
        <v>0</v>
      </c>
      <c r="K23" s="9">
        <f>Master!DZ23</f>
        <v>0</v>
      </c>
      <c r="L23" s="9">
        <f>Master!EA23</f>
        <v>0</v>
      </c>
      <c r="M23" s="9">
        <f>Master!EB23</f>
        <v>0</v>
      </c>
      <c r="N23" s="5">
        <f>Master!EC23</f>
        <v>0</v>
      </c>
      <c r="P23" s="9">
        <f>Master!GF23</f>
        <v>0</v>
      </c>
      <c r="Q23" s="9">
        <f>Master!GG23</f>
        <v>0</v>
      </c>
      <c r="R23" s="9">
        <f>Master!GH23</f>
        <v>0</v>
      </c>
      <c r="S23" s="9">
        <f>Master!GI23</f>
        <v>0</v>
      </c>
      <c r="T23" s="9">
        <f>Master!GJ23</f>
        <v>0</v>
      </c>
      <c r="U23" s="5">
        <f>Master!GK23</f>
        <v>0</v>
      </c>
      <c r="W23" s="9">
        <f>Master!GM23</f>
        <v>0</v>
      </c>
      <c r="X23" s="9">
        <f>Master!GN23</f>
        <v>0</v>
      </c>
      <c r="Y23" s="9">
        <f>Master!GO23</f>
        <v>0</v>
      </c>
      <c r="Z23" s="9">
        <f>Master!GP23</f>
        <v>0</v>
      </c>
      <c r="AA23" s="9">
        <f>Master!GQ23</f>
        <v>0</v>
      </c>
      <c r="AB23" s="5">
        <f>Master!GR23</f>
        <v>0</v>
      </c>
    </row>
    <row r="24" spans="1:28">
      <c r="A24" s="1" t="s">
        <v>44</v>
      </c>
      <c r="B24" s="9">
        <f>Master!AX24</f>
        <v>0</v>
      </c>
      <c r="C24" s="9">
        <f>Master!AY24</f>
        <v>275.47261144226002</v>
      </c>
      <c r="D24" s="9">
        <f>Master!AZ24</f>
        <v>6.5963037616499998</v>
      </c>
      <c r="E24" s="9">
        <f>Master!BA24</f>
        <v>0</v>
      </c>
      <c r="F24" s="9">
        <f>Master!BB24</f>
        <v>0</v>
      </c>
      <c r="G24" s="5">
        <f>Master!BC24</f>
        <v>282.06891520391002</v>
      </c>
      <c r="I24" s="9">
        <f>Master!DX24</f>
        <v>0</v>
      </c>
      <c r="J24" s="9">
        <f>Master!DY24</f>
        <v>3010.2531503392997</v>
      </c>
      <c r="K24" s="9">
        <f>Master!DZ24</f>
        <v>25.262751872390002</v>
      </c>
      <c r="L24" s="9">
        <f>Master!EA24</f>
        <v>0</v>
      </c>
      <c r="M24" s="9">
        <f>Master!EB24</f>
        <v>0</v>
      </c>
      <c r="N24" s="5">
        <f>Master!EC24</f>
        <v>3035.5159022116895</v>
      </c>
      <c r="P24" s="9">
        <f>Master!GF24</f>
        <v>0</v>
      </c>
      <c r="Q24" s="9">
        <f>Master!GG24</f>
        <v>0</v>
      </c>
      <c r="R24" s="9">
        <f>Master!GH24</f>
        <v>0</v>
      </c>
      <c r="S24" s="9">
        <f>Master!GI24</f>
        <v>0</v>
      </c>
      <c r="T24" s="9">
        <f>Master!GJ24</f>
        <v>0</v>
      </c>
      <c r="U24" s="5">
        <f>Master!GK24</f>
        <v>0</v>
      </c>
      <c r="W24" s="9">
        <f>Master!GM24</f>
        <v>0</v>
      </c>
      <c r="X24" s="9">
        <f>Master!GN24</f>
        <v>3285.7257617815599</v>
      </c>
      <c r="Y24" s="9">
        <f>Master!GO24</f>
        <v>31.859055634040001</v>
      </c>
      <c r="Z24" s="9">
        <f>Master!GP24</f>
        <v>0</v>
      </c>
      <c r="AA24" s="9">
        <f>Master!GQ24</f>
        <v>0</v>
      </c>
      <c r="AB24" s="5">
        <f>Master!GR24</f>
        <v>3317.5848174155994</v>
      </c>
    </row>
    <row r="25" spans="1:28">
      <c r="A25" s="82" t="s">
        <v>176</v>
      </c>
      <c r="B25" s="9">
        <f>Master!AX24</f>
        <v>0</v>
      </c>
      <c r="C25" s="9">
        <f>Master!AY24</f>
        <v>275.47261144226002</v>
      </c>
      <c r="D25" s="9">
        <f>Master!AZ24</f>
        <v>6.5963037616499998</v>
      </c>
      <c r="E25" s="9">
        <f>Master!BA24</f>
        <v>0</v>
      </c>
      <c r="F25" s="9">
        <f>Master!BB24</f>
        <v>0</v>
      </c>
      <c r="G25" s="5">
        <f>Master!BC24</f>
        <v>282.06891520391002</v>
      </c>
      <c r="I25" s="9">
        <f>Master!DX24</f>
        <v>0</v>
      </c>
      <c r="J25" s="9">
        <f>Master!DY24</f>
        <v>3010.2531503392997</v>
      </c>
      <c r="K25" s="9">
        <f>Master!DZ24</f>
        <v>25.262751872390002</v>
      </c>
      <c r="L25" s="9">
        <f>Master!EA24</f>
        <v>0</v>
      </c>
      <c r="M25" s="9">
        <f>Master!EB24</f>
        <v>0</v>
      </c>
      <c r="N25" s="5">
        <f>Master!EC24</f>
        <v>3035.5159022116895</v>
      </c>
      <c r="P25" s="9">
        <f>Master!GF24</f>
        <v>0</v>
      </c>
      <c r="Q25" s="9">
        <f>Master!GG24</f>
        <v>0</v>
      </c>
      <c r="R25" s="9">
        <f>Master!GH24</f>
        <v>0</v>
      </c>
      <c r="S25" s="9">
        <f>Master!GI24</f>
        <v>0</v>
      </c>
      <c r="T25" s="9">
        <f>Master!GJ24</f>
        <v>0</v>
      </c>
      <c r="U25" s="5">
        <f>Master!GK24</f>
        <v>0</v>
      </c>
      <c r="W25" s="9">
        <f>Master!GM24</f>
        <v>0</v>
      </c>
      <c r="X25" s="9">
        <f>Master!GN24</f>
        <v>3285.7257617815599</v>
      </c>
      <c r="Y25" s="9">
        <f>Master!GO24</f>
        <v>31.859055634040001</v>
      </c>
      <c r="Z25" s="9">
        <f>Master!GP24</f>
        <v>0</v>
      </c>
      <c r="AA25" s="9">
        <f>Master!GQ24</f>
        <v>0</v>
      </c>
      <c r="AB25" s="5">
        <f>Master!GR24</f>
        <v>3317.5848174155994</v>
      </c>
    </row>
    <row r="26" spans="1:28">
      <c r="A26" s="1" t="s">
        <v>45</v>
      </c>
      <c r="B26" s="9">
        <f>Master!AX25</f>
        <v>0</v>
      </c>
      <c r="C26" s="9">
        <f>Master!AY25</f>
        <v>0</v>
      </c>
      <c r="D26" s="9">
        <f>Master!AZ25</f>
        <v>0</v>
      </c>
      <c r="E26" s="9">
        <f>Master!BA25</f>
        <v>0</v>
      </c>
      <c r="F26" s="9">
        <f>Master!BB25</f>
        <v>0</v>
      </c>
      <c r="G26" s="5">
        <f>Master!BC25</f>
        <v>0</v>
      </c>
      <c r="I26" s="9">
        <f>Master!DX25</f>
        <v>0</v>
      </c>
      <c r="J26" s="9">
        <f>Master!DY25</f>
        <v>5.6542755687700001</v>
      </c>
      <c r="K26" s="9">
        <f>Master!DZ25</f>
        <v>0</v>
      </c>
      <c r="L26" s="9">
        <f>Master!EA25</f>
        <v>0</v>
      </c>
      <c r="M26" s="9">
        <f>Master!EB25</f>
        <v>0</v>
      </c>
      <c r="N26" s="5">
        <f>Master!EC25</f>
        <v>5.6542755687700001</v>
      </c>
      <c r="P26" s="9">
        <f>Master!GF25</f>
        <v>0</v>
      </c>
      <c r="Q26" s="9">
        <f>Master!GG25</f>
        <v>0</v>
      </c>
      <c r="R26" s="9">
        <f>Master!GH25</f>
        <v>0</v>
      </c>
      <c r="S26" s="9">
        <f>Master!GI25</f>
        <v>0</v>
      </c>
      <c r="T26" s="9">
        <f>Master!GJ25</f>
        <v>0</v>
      </c>
      <c r="U26" s="5">
        <f>Master!GK25</f>
        <v>0</v>
      </c>
      <c r="W26" s="9">
        <f>Master!GM25</f>
        <v>0</v>
      </c>
      <c r="X26" s="9">
        <f>Master!GN25</f>
        <v>5.6542755687700001</v>
      </c>
      <c r="Y26" s="9">
        <f>Master!GO25</f>
        <v>0</v>
      </c>
      <c r="Z26" s="9">
        <f>Master!GP25</f>
        <v>0</v>
      </c>
      <c r="AA26" s="9">
        <f>Master!GQ25</f>
        <v>0</v>
      </c>
      <c r="AB26" s="5">
        <f>Master!GR25</f>
        <v>5.6542755687700001</v>
      </c>
    </row>
    <row r="27" spans="1:28">
      <c r="A27" s="1" t="s">
        <v>46</v>
      </c>
      <c r="B27" s="9">
        <f>Master!AX27</f>
        <v>0</v>
      </c>
      <c r="C27" s="9">
        <f>Master!AY27</f>
        <v>0</v>
      </c>
      <c r="D27" s="9">
        <f>Master!AZ27</f>
        <v>0</v>
      </c>
      <c r="E27" s="9">
        <f>Master!BA27</f>
        <v>0</v>
      </c>
      <c r="F27" s="9">
        <f>Master!BB27</f>
        <v>0</v>
      </c>
      <c r="G27" s="5">
        <f>Master!BC27</f>
        <v>0</v>
      </c>
      <c r="I27" s="9">
        <f>Master!DX27</f>
        <v>0</v>
      </c>
      <c r="J27" s="9">
        <f>Master!DY27</f>
        <v>0</v>
      </c>
      <c r="K27" s="9">
        <f>Master!DZ27</f>
        <v>0</v>
      </c>
      <c r="L27" s="9">
        <f>Master!EA27</f>
        <v>0</v>
      </c>
      <c r="M27" s="9">
        <f>Master!EB27</f>
        <v>0</v>
      </c>
      <c r="N27" s="5">
        <f>Master!EC27</f>
        <v>0</v>
      </c>
      <c r="P27" s="9">
        <f>Master!GF27</f>
        <v>0</v>
      </c>
      <c r="Q27" s="9">
        <f>Master!GG27</f>
        <v>0</v>
      </c>
      <c r="R27" s="9">
        <f>Master!GH27</f>
        <v>0</v>
      </c>
      <c r="S27" s="9">
        <f>Master!GI27</f>
        <v>0</v>
      </c>
      <c r="T27" s="9">
        <f>Master!GJ27</f>
        <v>0</v>
      </c>
      <c r="U27" s="5">
        <f>Master!GK27</f>
        <v>0</v>
      </c>
      <c r="W27" s="9">
        <f>Master!GM27</f>
        <v>0</v>
      </c>
      <c r="X27" s="9">
        <f>Master!GN27</f>
        <v>0</v>
      </c>
      <c r="Y27" s="9">
        <f>Master!GO27</f>
        <v>0</v>
      </c>
      <c r="Z27" s="9">
        <f>Master!GP27</f>
        <v>0</v>
      </c>
      <c r="AA27" s="9">
        <f>Master!GQ27</f>
        <v>0</v>
      </c>
      <c r="AB27" s="5">
        <f>Master!GR27</f>
        <v>0</v>
      </c>
    </row>
    <row r="28" spans="1:28">
      <c r="A28" s="1" t="s">
        <v>47</v>
      </c>
      <c r="B28" s="9">
        <f>Master!AX28</f>
        <v>0</v>
      </c>
      <c r="C28" s="9">
        <f>Master!AY28</f>
        <v>0</v>
      </c>
      <c r="D28" s="9">
        <f>Master!AZ28</f>
        <v>0</v>
      </c>
      <c r="E28" s="9">
        <f>Master!BA28</f>
        <v>16.0176917139</v>
      </c>
      <c r="F28" s="9">
        <f>Master!BB28</f>
        <v>0</v>
      </c>
      <c r="G28" s="5">
        <f>Master!BC28</f>
        <v>16.0176917139</v>
      </c>
      <c r="I28" s="9">
        <f>Master!DX28</f>
        <v>0</v>
      </c>
      <c r="J28" s="9">
        <f>Master!DY28</f>
        <v>20372.935388145721</v>
      </c>
      <c r="K28" s="9">
        <f>Master!DZ28</f>
        <v>16294.9004100524</v>
      </c>
      <c r="L28" s="9">
        <f>Master!EA28</f>
        <v>1175.8838341374201</v>
      </c>
      <c r="M28" s="9">
        <f>Master!EB28</f>
        <v>0</v>
      </c>
      <c r="N28" s="5">
        <f>Master!EC28</f>
        <v>37843.719632335546</v>
      </c>
      <c r="P28" s="9">
        <f>Master!GF28</f>
        <v>0</v>
      </c>
      <c r="Q28" s="9">
        <f>Master!GG28</f>
        <v>52474.812142596595</v>
      </c>
      <c r="R28" s="9">
        <f>Master!GH28</f>
        <v>37739.639785592706</v>
      </c>
      <c r="S28" s="9">
        <f>Master!GI28</f>
        <v>4551.4243407871991</v>
      </c>
      <c r="T28" s="9">
        <f>Master!GJ28</f>
        <v>0</v>
      </c>
      <c r="U28" s="5">
        <f>Master!GK28</f>
        <v>94765.876268976499</v>
      </c>
      <c r="W28" s="9">
        <f>Master!GM28</f>
        <v>0</v>
      </c>
      <c r="X28" s="9">
        <f>Master!GN28</f>
        <v>72847.747530742316</v>
      </c>
      <c r="Y28" s="9">
        <f>Master!GO28</f>
        <v>54034.54019564511</v>
      </c>
      <c r="Z28" s="9">
        <f>Master!GP28</f>
        <v>5743.3258666385191</v>
      </c>
      <c r="AA28" s="9">
        <f>Master!GQ28</f>
        <v>0</v>
      </c>
      <c r="AB28" s="5">
        <f>Master!GR28</f>
        <v>132625.61359302595</v>
      </c>
    </row>
    <row r="29" spans="1:28">
      <c r="A29" s="1" t="s">
        <v>48</v>
      </c>
      <c r="B29" s="9">
        <f>Master!AX29</f>
        <v>0</v>
      </c>
      <c r="C29" s="9">
        <f>Master!AY29</f>
        <v>712.04322924630003</v>
      </c>
      <c r="D29" s="9">
        <f>Master!AZ29</f>
        <v>304.47765516539999</v>
      </c>
      <c r="E29" s="9">
        <f>Master!BA29</f>
        <v>0</v>
      </c>
      <c r="F29" s="9">
        <f>Master!BB29</f>
        <v>0</v>
      </c>
      <c r="G29" s="5">
        <f>Master!BC29</f>
        <v>1016.5208844117001</v>
      </c>
      <c r="I29" s="9">
        <f>Master!DX29</f>
        <v>0</v>
      </c>
      <c r="J29" s="9">
        <f>Master!DY29</f>
        <v>448768.9182210436</v>
      </c>
      <c r="K29" s="9">
        <f>Master!DZ29</f>
        <v>50296.628859032404</v>
      </c>
      <c r="L29" s="9">
        <f>Master!EA29</f>
        <v>38.856799546700003</v>
      </c>
      <c r="M29" s="9">
        <f>Master!EB29</f>
        <v>0</v>
      </c>
      <c r="N29" s="5">
        <f>Master!EC29</f>
        <v>499104.4038796227</v>
      </c>
      <c r="P29" s="9">
        <f>Master!GF29</f>
        <v>0</v>
      </c>
      <c r="Q29" s="9">
        <f>Master!GG29</f>
        <v>0</v>
      </c>
      <c r="R29" s="9">
        <f>Master!GH29</f>
        <v>0</v>
      </c>
      <c r="S29" s="9">
        <f>Master!GI29</f>
        <v>0</v>
      </c>
      <c r="T29" s="9">
        <f>Master!GJ29</f>
        <v>0</v>
      </c>
      <c r="U29" s="5">
        <f>Master!GK29</f>
        <v>0</v>
      </c>
      <c r="W29" s="9">
        <f>Master!GM29</f>
        <v>0</v>
      </c>
      <c r="X29" s="9">
        <f>Master!GN29</f>
        <v>449480.96145028988</v>
      </c>
      <c r="Y29" s="9">
        <f>Master!GO29</f>
        <v>50601.106514197803</v>
      </c>
      <c r="Z29" s="9">
        <f>Master!GP29</f>
        <v>38.856799546700003</v>
      </c>
      <c r="AA29" s="9">
        <f>Master!GQ29</f>
        <v>0</v>
      </c>
      <c r="AB29" s="5">
        <f>Master!GR29</f>
        <v>500120.9247640344</v>
      </c>
    </row>
    <row r="30" spans="1:28">
      <c r="A30" s="1" t="s">
        <v>49</v>
      </c>
      <c r="B30" s="9">
        <f>Master!AX30</f>
        <v>0</v>
      </c>
      <c r="C30" s="9">
        <f>Master!AY30</f>
        <v>0</v>
      </c>
      <c r="D30" s="9">
        <f>Master!AZ30</f>
        <v>0</v>
      </c>
      <c r="E30" s="9">
        <f>Master!BA30</f>
        <v>0</v>
      </c>
      <c r="F30" s="9">
        <f>Master!BB30</f>
        <v>0</v>
      </c>
      <c r="G30" s="5">
        <f>Master!BC30</f>
        <v>0</v>
      </c>
      <c r="I30" s="9">
        <f>Master!DX30</f>
        <v>0</v>
      </c>
      <c r="J30" s="9">
        <f>Master!DY30</f>
        <v>3071.4881287703897</v>
      </c>
      <c r="K30" s="9">
        <f>Master!DZ30</f>
        <v>5313.2473765277509</v>
      </c>
      <c r="L30" s="9">
        <f>Master!EA30</f>
        <v>33.373109719200002</v>
      </c>
      <c r="M30" s="9">
        <f>Master!EB30</f>
        <v>0</v>
      </c>
      <c r="N30" s="5">
        <f>Master!EC30</f>
        <v>8418.1086150173396</v>
      </c>
      <c r="P30" s="9">
        <f>Master!GF30</f>
        <v>0</v>
      </c>
      <c r="Q30" s="9">
        <f>Master!GG30</f>
        <v>0</v>
      </c>
      <c r="R30" s="9">
        <f>Master!GH30</f>
        <v>0</v>
      </c>
      <c r="S30" s="9">
        <f>Master!GI30</f>
        <v>0</v>
      </c>
      <c r="T30" s="9">
        <f>Master!GJ30</f>
        <v>0</v>
      </c>
      <c r="U30" s="5">
        <f>Master!GK30</f>
        <v>0</v>
      </c>
      <c r="W30" s="9">
        <f>Master!GM30</f>
        <v>0</v>
      </c>
      <c r="X30" s="9">
        <f>Master!GN30</f>
        <v>3071.4881287703897</v>
      </c>
      <c r="Y30" s="9">
        <f>Master!GO30</f>
        <v>5313.2473765277509</v>
      </c>
      <c r="Z30" s="9">
        <f>Master!GP30</f>
        <v>33.373109719200002</v>
      </c>
      <c r="AA30" s="9">
        <f>Master!GQ30</f>
        <v>0</v>
      </c>
      <c r="AB30" s="5">
        <f>Master!GR30</f>
        <v>8418.1086150173396</v>
      </c>
    </row>
    <row r="31" spans="1:28">
      <c r="A31" s="1" t="s">
        <v>50</v>
      </c>
      <c r="B31" s="9">
        <f>Master!AX31</f>
        <v>0</v>
      </c>
      <c r="C31" s="9">
        <f>Master!AY31</f>
        <v>0</v>
      </c>
      <c r="D31" s="9">
        <f>Master!AZ31</f>
        <v>0</v>
      </c>
      <c r="E31" s="9">
        <f>Master!BA31</f>
        <v>0</v>
      </c>
      <c r="F31" s="9">
        <f>Master!BB31</f>
        <v>0</v>
      </c>
      <c r="G31" s="5">
        <f>Master!BC31</f>
        <v>0</v>
      </c>
      <c r="I31" s="9">
        <f>Master!DX31</f>
        <v>0</v>
      </c>
      <c r="J31" s="9">
        <f>Master!DY31</f>
        <v>0</v>
      </c>
      <c r="K31" s="9">
        <f>Master!DZ31</f>
        <v>0</v>
      </c>
      <c r="L31" s="9">
        <f>Master!EA31</f>
        <v>9.1431584874000009</v>
      </c>
      <c r="M31" s="9">
        <f>Master!EB31</f>
        <v>0</v>
      </c>
      <c r="N31" s="5">
        <f>Master!EC31</f>
        <v>9.1431584874000009</v>
      </c>
      <c r="P31" s="9">
        <f>Master!GF31</f>
        <v>0</v>
      </c>
      <c r="Q31" s="9">
        <f>Master!GG31</f>
        <v>0</v>
      </c>
      <c r="R31" s="9">
        <f>Master!GH31</f>
        <v>0</v>
      </c>
      <c r="S31" s="9">
        <f>Master!GI31</f>
        <v>0</v>
      </c>
      <c r="T31" s="9">
        <f>Master!GJ31</f>
        <v>0</v>
      </c>
      <c r="U31" s="5">
        <f>Master!GK31</f>
        <v>0</v>
      </c>
      <c r="W31" s="9">
        <f>Master!GM31</f>
        <v>0</v>
      </c>
      <c r="X31" s="9">
        <f>Master!GN31</f>
        <v>0</v>
      </c>
      <c r="Y31" s="9">
        <f>Master!GO31</f>
        <v>0</v>
      </c>
      <c r="Z31" s="9">
        <f>Master!GP31</f>
        <v>9.1431584874000009</v>
      </c>
      <c r="AA31" s="9">
        <f>Master!GQ31</f>
        <v>0</v>
      </c>
      <c r="AB31" s="5">
        <f>Master!GR31</f>
        <v>9.1431584874000009</v>
      </c>
    </row>
    <row r="32" spans="1:28">
      <c r="A32" s="1" t="s">
        <v>154</v>
      </c>
      <c r="B32" s="9">
        <f>Master!AX32</f>
        <v>0</v>
      </c>
      <c r="C32" s="9">
        <f>Master!AY32</f>
        <v>0</v>
      </c>
      <c r="D32" s="9">
        <f>Master!AZ32</f>
        <v>0</v>
      </c>
      <c r="E32" s="9">
        <f>Master!BA32</f>
        <v>0</v>
      </c>
      <c r="F32" s="9">
        <f>Master!BB32</f>
        <v>0</v>
      </c>
      <c r="G32" s="5">
        <f>Master!BC32</f>
        <v>0</v>
      </c>
      <c r="I32" s="9">
        <f>Master!DX32</f>
        <v>0</v>
      </c>
      <c r="J32" s="9">
        <f>Master!DY32</f>
        <v>0</v>
      </c>
      <c r="K32" s="9">
        <f>Master!DZ32</f>
        <v>0</v>
      </c>
      <c r="L32" s="9">
        <f>Master!EA32</f>
        <v>0</v>
      </c>
      <c r="M32" s="9">
        <f>Master!EB32</f>
        <v>0</v>
      </c>
      <c r="N32" s="5">
        <f>Master!EC32</f>
        <v>0</v>
      </c>
      <c r="P32" s="9">
        <f>Master!GF32</f>
        <v>0</v>
      </c>
      <c r="Q32" s="9">
        <f>Master!GG32</f>
        <v>0</v>
      </c>
      <c r="R32" s="9">
        <f>Master!GH32</f>
        <v>0</v>
      </c>
      <c r="S32" s="9">
        <f>Master!GI32</f>
        <v>0</v>
      </c>
      <c r="T32" s="9">
        <f>Master!GJ32</f>
        <v>0</v>
      </c>
      <c r="U32" s="5">
        <f>Master!GK32</f>
        <v>0</v>
      </c>
      <c r="W32" s="9">
        <f>Master!GM32</f>
        <v>0</v>
      </c>
      <c r="X32" s="9">
        <f>Master!GN32</f>
        <v>0</v>
      </c>
      <c r="Y32" s="9">
        <f>Master!GO32</f>
        <v>0</v>
      </c>
      <c r="Z32" s="9">
        <f>Master!GP32</f>
        <v>0</v>
      </c>
      <c r="AA32" s="9">
        <f>Master!GQ32</f>
        <v>0</v>
      </c>
      <c r="AB32" s="5">
        <f>Master!GR32</f>
        <v>0</v>
      </c>
    </row>
    <row r="33" spans="1:28">
      <c r="A33" s="1" t="s">
        <v>51</v>
      </c>
      <c r="B33" s="9">
        <f>Master!AX33</f>
        <v>0</v>
      </c>
      <c r="C33" s="9">
        <f>Master!AY33</f>
        <v>0</v>
      </c>
      <c r="D33" s="9">
        <f>Master!AZ33</f>
        <v>0</v>
      </c>
      <c r="E33" s="9">
        <f>Master!BA33</f>
        <v>0</v>
      </c>
      <c r="F33" s="9">
        <f>Master!BB33</f>
        <v>0</v>
      </c>
      <c r="G33" s="5">
        <f>Master!BC33</f>
        <v>0</v>
      </c>
      <c r="I33" s="9">
        <f>Master!DX33</f>
        <v>0</v>
      </c>
      <c r="J33" s="9">
        <f>Master!DY33</f>
        <v>0</v>
      </c>
      <c r="K33" s="9">
        <f>Master!DZ33</f>
        <v>0</v>
      </c>
      <c r="L33" s="9">
        <f>Master!EA33</f>
        <v>0</v>
      </c>
      <c r="M33" s="9">
        <f>Master!EB33</f>
        <v>0</v>
      </c>
      <c r="N33" s="5">
        <f>Master!EC33</f>
        <v>0</v>
      </c>
      <c r="P33" s="9">
        <f>Master!GF33</f>
        <v>0</v>
      </c>
      <c r="Q33" s="9">
        <f>Master!GG33</f>
        <v>0</v>
      </c>
      <c r="R33" s="9">
        <f>Master!GH33</f>
        <v>0</v>
      </c>
      <c r="S33" s="9">
        <f>Master!GI33</f>
        <v>0</v>
      </c>
      <c r="T33" s="9">
        <f>Master!GJ33</f>
        <v>0</v>
      </c>
      <c r="U33" s="5">
        <f>Master!GK33</f>
        <v>0</v>
      </c>
      <c r="W33" s="9">
        <f>Master!GM33</f>
        <v>0</v>
      </c>
      <c r="X33" s="9">
        <f>Master!GN33</f>
        <v>0</v>
      </c>
      <c r="Y33" s="9">
        <f>Master!GO33</f>
        <v>0</v>
      </c>
      <c r="Z33" s="9">
        <f>Master!GP33</f>
        <v>0</v>
      </c>
      <c r="AA33" s="9">
        <f>Master!GQ33</f>
        <v>0</v>
      </c>
      <c r="AB33" s="5">
        <f>Master!GR33</f>
        <v>0</v>
      </c>
    </row>
    <row r="34" spans="1:28">
      <c r="A34" s="1" t="s">
        <v>81</v>
      </c>
      <c r="B34" s="9">
        <f>Master!AX34</f>
        <v>0</v>
      </c>
      <c r="C34" s="9">
        <f>Master!AY34</f>
        <v>0</v>
      </c>
      <c r="D34" s="9">
        <f>Master!AZ34</f>
        <v>0</v>
      </c>
      <c r="E34" s="9">
        <f>Master!BA34</f>
        <v>0</v>
      </c>
      <c r="F34" s="9">
        <f>Master!BB34</f>
        <v>0</v>
      </c>
      <c r="G34" s="5">
        <f>Master!BC34</f>
        <v>0</v>
      </c>
      <c r="I34" s="9">
        <f>Master!DX34</f>
        <v>0</v>
      </c>
      <c r="J34" s="9">
        <f>Master!DY34</f>
        <v>0</v>
      </c>
      <c r="K34" s="9">
        <f>Master!DZ34</f>
        <v>0</v>
      </c>
      <c r="L34" s="9">
        <f>Master!EA34</f>
        <v>0</v>
      </c>
      <c r="M34" s="9">
        <f>Master!EB34</f>
        <v>0</v>
      </c>
      <c r="N34" s="5">
        <f>Master!EC34</f>
        <v>0</v>
      </c>
      <c r="P34" s="9">
        <f>Master!GF34</f>
        <v>0</v>
      </c>
      <c r="Q34" s="9">
        <f>Master!GG34</f>
        <v>0</v>
      </c>
      <c r="R34" s="9">
        <f>Master!GH34</f>
        <v>0</v>
      </c>
      <c r="S34" s="9">
        <f>Master!GI34</f>
        <v>0</v>
      </c>
      <c r="T34" s="9">
        <f>Master!GJ34</f>
        <v>0</v>
      </c>
      <c r="U34" s="5">
        <f>Master!GK34</f>
        <v>0</v>
      </c>
      <c r="W34" s="9">
        <f>Master!GM34</f>
        <v>0</v>
      </c>
      <c r="X34" s="9">
        <f>Master!GN34</f>
        <v>0</v>
      </c>
      <c r="Y34" s="9">
        <f>Master!GO34</f>
        <v>0</v>
      </c>
      <c r="Z34" s="9">
        <f>Master!GP34</f>
        <v>0</v>
      </c>
      <c r="AA34" s="9">
        <f>Master!GQ34</f>
        <v>0</v>
      </c>
      <c r="AB34" s="5">
        <f>Master!GR34</f>
        <v>0</v>
      </c>
    </row>
    <row r="35" spans="1:28">
      <c r="A35" s="1" t="s">
        <v>165</v>
      </c>
      <c r="B35" s="9">
        <f>Master!AX35</f>
        <v>0</v>
      </c>
      <c r="C35" s="9">
        <f>Master!AY35</f>
        <v>0</v>
      </c>
      <c r="D35" s="9">
        <f>Master!AZ35</f>
        <v>0</v>
      </c>
      <c r="E35" s="9">
        <f>Master!BA35</f>
        <v>0</v>
      </c>
      <c r="F35" s="9">
        <f>Master!BB35</f>
        <v>0</v>
      </c>
      <c r="G35" s="5">
        <f>Master!BC35</f>
        <v>0</v>
      </c>
      <c r="I35" s="9">
        <f>Master!DX35</f>
        <v>0</v>
      </c>
      <c r="J35" s="9">
        <f>Master!DY35</f>
        <v>0</v>
      </c>
      <c r="K35" s="9">
        <f>Master!DZ35</f>
        <v>0</v>
      </c>
      <c r="L35" s="9">
        <f>Master!EA35</f>
        <v>0</v>
      </c>
      <c r="M35" s="9">
        <f>Master!EB35</f>
        <v>0</v>
      </c>
      <c r="N35" s="5">
        <f>Master!EC35</f>
        <v>0</v>
      </c>
      <c r="P35" s="9">
        <f>Master!GF35</f>
        <v>0</v>
      </c>
      <c r="Q35" s="9">
        <f>Master!GG35</f>
        <v>1380211.8507353689</v>
      </c>
      <c r="R35" s="9">
        <f>Master!GH35</f>
        <v>273226.50354498206</v>
      </c>
      <c r="S35" s="9">
        <f>Master!GI35</f>
        <v>21575.581378068066</v>
      </c>
      <c r="T35" s="9">
        <f>Master!GJ35</f>
        <v>0</v>
      </c>
      <c r="U35" s="5">
        <f>Master!GK35</f>
        <v>1675013.935658419</v>
      </c>
      <c r="W35" s="9">
        <f>Master!GM35</f>
        <v>0</v>
      </c>
      <c r="X35" s="9">
        <f>Master!GN35</f>
        <v>1380211.8507353689</v>
      </c>
      <c r="Y35" s="9">
        <f>Master!GO35</f>
        <v>273226.50354498206</v>
      </c>
      <c r="Z35" s="9">
        <f>Master!GP35</f>
        <v>21575.581378068066</v>
      </c>
      <c r="AA35" s="9">
        <f>Master!GQ35</f>
        <v>0</v>
      </c>
      <c r="AB35" s="5">
        <f>Master!GR35</f>
        <v>1675013.935658419</v>
      </c>
    </row>
    <row r="36" spans="1:28">
      <c r="A36" s="1" t="s">
        <v>85</v>
      </c>
      <c r="B36" s="9">
        <f>Master!AX36</f>
        <v>0</v>
      </c>
      <c r="C36" s="9">
        <f>Master!AY36</f>
        <v>0</v>
      </c>
      <c r="D36" s="9">
        <f>Master!AZ36</f>
        <v>0</v>
      </c>
      <c r="E36" s="9">
        <f>Master!BA36</f>
        <v>0</v>
      </c>
      <c r="F36" s="9">
        <f>Master!BB36</f>
        <v>0</v>
      </c>
      <c r="G36" s="5">
        <f>Master!BC36</f>
        <v>0</v>
      </c>
      <c r="I36" s="9">
        <f>Master!DX36</f>
        <v>0</v>
      </c>
      <c r="J36" s="9">
        <f>Master!DY36</f>
        <v>1041.97601861827</v>
      </c>
      <c r="K36" s="9">
        <f>Master!DZ36</f>
        <v>5101.9711253646201</v>
      </c>
      <c r="L36" s="9">
        <f>Master!EA36</f>
        <v>10158.87816887364</v>
      </c>
      <c r="M36" s="9">
        <f>Master!EB36</f>
        <v>0</v>
      </c>
      <c r="N36" s="5">
        <f>Master!EC36</f>
        <v>16302.82531285653</v>
      </c>
      <c r="P36" s="9">
        <f>Master!GF36</f>
        <v>0</v>
      </c>
      <c r="Q36" s="9">
        <f>Master!GG36</f>
        <v>0</v>
      </c>
      <c r="R36" s="9">
        <f>Master!GH36</f>
        <v>0</v>
      </c>
      <c r="S36" s="9">
        <f>Master!GI36</f>
        <v>0</v>
      </c>
      <c r="T36" s="9">
        <f>Master!GJ36</f>
        <v>0</v>
      </c>
      <c r="U36" s="5">
        <f>Master!GK36</f>
        <v>0</v>
      </c>
      <c r="W36" s="9">
        <f>Master!GM36</f>
        <v>0</v>
      </c>
      <c r="X36" s="9">
        <f>Master!GN36</f>
        <v>1041.97601861827</v>
      </c>
      <c r="Y36" s="9">
        <f>Master!GO36</f>
        <v>5101.9711253646201</v>
      </c>
      <c r="Z36" s="9">
        <f>Master!GP36</f>
        <v>10158.87816887364</v>
      </c>
      <c r="AA36" s="9">
        <f>Master!GQ36</f>
        <v>0</v>
      </c>
      <c r="AB36" s="5">
        <f>Master!GR36</f>
        <v>16302.82531285653</v>
      </c>
    </row>
    <row r="37" spans="1:28">
      <c r="A37" s="1" t="s">
        <v>126</v>
      </c>
      <c r="B37" s="9">
        <f>Master!AX37</f>
        <v>0</v>
      </c>
      <c r="C37" s="9">
        <f>Master!AY37</f>
        <v>0</v>
      </c>
      <c r="D37" s="9">
        <f>Master!AZ37</f>
        <v>0</v>
      </c>
      <c r="E37" s="9">
        <f>Master!BA37</f>
        <v>0</v>
      </c>
      <c r="F37" s="9">
        <f>Master!BB37</f>
        <v>0</v>
      </c>
      <c r="G37" s="5">
        <f>Master!BC37</f>
        <v>0</v>
      </c>
      <c r="I37" s="9">
        <f>Master!DX37</f>
        <v>0</v>
      </c>
      <c r="J37" s="9">
        <f>Master!DY37</f>
        <v>0</v>
      </c>
      <c r="K37" s="9">
        <f>Master!DZ37</f>
        <v>0</v>
      </c>
      <c r="L37" s="9">
        <f>Master!EA37</f>
        <v>0</v>
      </c>
      <c r="M37" s="9">
        <f>Master!EB37</f>
        <v>0</v>
      </c>
      <c r="N37" s="5">
        <f>Master!EC37</f>
        <v>0</v>
      </c>
      <c r="P37" s="9">
        <f>Master!GF37</f>
        <v>0</v>
      </c>
      <c r="Q37" s="9">
        <f>Master!GG37</f>
        <v>0</v>
      </c>
      <c r="R37" s="9">
        <f>Master!GH37</f>
        <v>0</v>
      </c>
      <c r="S37" s="9">
        <f>Master!GI37</f>
        <v>0</v>
      </c>
      <c r="T37" s="9">
        <f>Master!GJ37</f>
        <v>0</v>
      </c>
      <c r="U37" s="5">
        <f>Master!GK37</f>
        <v>0</v>
      </c>
      <c r="W37" s="9">
        <f>Master!GM37</f>
        <v>0</v>
      </c>
      <c r="X37" s="9">
        <f>Master!GN37</f>
        <v>0</v>
      </c>
      <c r="Y37" s="9">
        <f>Master!GO37</f>
        <v>0</v>
      </c>
      <c r="Z37" s="9">
        <f>Master!GP37</f>
        <v>0</v>
      </c>
      <c r="AA37" s="9">
        <f>Master!GQ37</f>
        <v>0</v>
      </c>
      <c r="AB37" s="5">
        <f>Master!GR37</f>
        <v>0</v>
      </c>
    </row>
    <row r="38" spans="1:28">
      <c r="A38" s="1" t="s">
        <v>94</v>
      </c>
      <c r="B38" s="9">
        <f>Master!AX38</f>
        <v>0</v>
      </c>
      <c r="C38" s="9">
        <f>Master!AY38</f>
        <v>0</v>
      </c>
      <c r="D38" s="9">
        <f>Master!AZ38</f>
        <v>0</v>
      </c>
      <c r="E38" s="9">
        <f>Master!BA38</f>
        <v>0</v>
      </c>
      <c r="F38" s="9">
        <f>Master!BB38</f>
        <v>0</v>
      </c>
      <c r="G38" s="5">
        <f>Master!BC38</f>
        <v>0</v>
      </c>
      <c r="I38" s="9">
        <f>Master!DX38</f>
        <v>0</v>
      </c>
      <c r="J38" s="9">
        <f>Master!DY38</f>
        <v>0</v>
      </c>
      <c r="K38" s="9">
        <f>Master!DZ38</f>
        <v>0</v>
      </c>
      <c r="L38" s="9">
        <f>Master!EA38</f>
        <v>0</v>
      </c>
      <c r="M38" s="9">
        <f>Master!EB38</f>
        <v>0</v>
      </c>
      <c r="N38" s="5">
        <f>Master!EC38</f>
        <v>0</v>
      </c>
      <c r="P38" s="9">
        <f>Master!GF38</f>
        <v>0</v>
      </c>
      <c r="Q38" s="9">
        <f>Master!GG38</f>
        <v>0</v>
      </c>
      <c r="R38" s="9">
        <f>Master!GH38</f>
        <v>0</v>
      </c>
      <c r="S38" s="9">
        <f>Master!GI38</f>
        <v>0</v>
      </c>
      <c r="T38" s="9">
        <f>Master!GJ38</f>
        <v>0</v>
      </c>
      <c r="U38" s="5">
        <f>Master!GK38</f>
        <v>0</v>
      </c>
      <c r="W38" s="9">
        <f>Master!GM38</f>
        <v>0</v>
      </c>
      <c r="X38" s="9">
        <f>Master!GN38</f>
        <v>0</v>
      </c>
      <c r="Y38" s="9">
        <f>Master!GO38</f>
        <v>0</v>
      </c>
      <c r="Z38" s="9">
        <f>Master!GP38</f>
        <v>0</v>
      </c>
      <c r="AA38" s="9">
        <f>Master!GQ38</f>
        <v>0</v>
      </c>
      <c r="AB38" s="5">
        <f>Master!GR38</f>
        <v>0</v>
      </c>
    </row>
    <row r="39" spans="1:28">
      <c r="A39" s="1" t="s">
        <v>163</v>
      </c>
      <c r="B39" s="9">
        <f>Master!AX39</f>
        <v>0</v>
      </c>
      <c r="C39" s="9">
        <f>Master!AY39</f>
        <v>0</v>
      </c>
      <c r="D39" s="9">
        <f>Master!AZ39</f>
        <v>0</v>
      </c>
      <c r="E39" s="9">
        <f>Master!BA39</f>
        <v>0</v>
      </c>
      <c r="F39" s="9">
        <f>Master!BB39</f>
        <v>0</v>
      </c>
      <c r="G39" s="5">
        <f>Master!BC39</f>
        <v>0</v>
      </c>
      <c r="I39" s="9">
        <f>Master!DX39</f>
        <v>0</v>
      </c>
      <c r="J39" s="9">
        <f>Master!DY39</f>
        <v>0</v>
      </c>
      <c r="K39" s="9">
        <f>Master!DZ39</f>
        <v>0</v>
      </c>
      <c r="L39" s="9">
        <f>Master!EA39</f>
        <v>0</v>
      </c>
      <c r="M39" s="9">
        <f>Master!EB39</f>
        <v>0</v>
      </c>
      <c r="N39" s="5">
        <f>Master!EC39</f>
        <v>0</v>
      </c>
      <c r="P39" s="9">
        <f>Master!GF39</f>
        <v>0</v>
      </c>
      <c r="Q39" s="9">
        <f>Master!GG39</f>
        <v>0</v>
      </c>
      <c r="R39" s="9">
        <f>Master!GH39</f>
        <v>0</v>
      </c>
      <c r="S39" s="9">
        <f>Master!GI39</f>
        <v>0</v>
      </c>
      <c r="T39" s="9">
        <f>Master!GJ39</f>
        <v>0</v>
      </c>
      <c r="U39" s="5">
        <f>Master!GK39</f>
        <v>0</v>
      </c>
      <c r="W39" s="9">
        <f>Master!GM39</f>
        <v>0</v>
      </c>
      <c r="X39" s="9">
        <f>Master!GN39</f>
        <v>0</v>
      </c>
      <c r="Y39" s="9">
        <f>Master!GO39</f>
        <v>0</v>
      </c>
      <c r="Z39" s="9">
        <f>Master!GP39</f>
        <v>0</v>
      </c>
      <c r="AA39" s="9">
        <f>Master!GQ39</f>
        <v>0</v>
      </c>
      <c r="AB39" s="5">
        <f>Master!GR39</f>
        <v>0</v>
      </c>
    </row>
    <row r="40" spans="1:28">
      <c r="A40" s="1" t="s">
        <v>145</v>
      </c>
      <c r="B40" s="9">
        <f>Master!AX40</f>
        <v>0</v>
      </c>
      <c r="C40" s="9">
        <f>Master!AY40</f>
        <v>0</v>
      </c>
      <c r="D40" s="9">
        <f>Master!AZ40</f>
        <v>0</v>
      </c>
      <c r="E40" s="9">
        <f>Master!BA40</f>
        <v>0</v>
      </c>
      <c r="F40" s="9">
        <f>Master!BB40</f>
        <v>0</v>
      </c>
      <c r="G40" s="5">
        <f>Master!BC40</f>
        <v>0</v>
      </c>
      <c r="I40" s="9">
        <f>Master!DX40</f>
        <v>0</v>
      </c>
      <c r="J40" s="9">
        <f>Master!DY40</f>
        <v>0</v>
      </c>
      <c r="K40" s="9">
        <f>Master!DZ40</f>
        <v>0</v>
      </c>
      <c r="L40" s="9">
        <f>Master!EA40</f>
        <v>0</v>
      </c>
      <c r="M40" s="9">
        <f>Master!EB40</f>
        <v>0</v>
      </c>
      <c r="N40" s="5">
        <f>Master!EC40</f>
        <v>0</v>
      </c>
      <c r="P40" s="9">
        <f>Master!GF40</f>
        <v>0</v>
      </c>
      <c r="Q40" s="9">
        <f>Master!GG40</f>
        <v>0</v>
      </c>
      <c r="R40" s="9">
        <f>Master!GH40</f>
        <v>0</v>
      </c>
      <c r="S40" s="9">
        <f>Master!GI40</f>
        <v>0</v>
      </c>
      <c r="T40" s="9">
        <f>Master!GJ40</f>
        <v>0</v>
      </c>
      <c r="U40" s="5">
        <f>Master!GK40</f>
        <v>0</v>
      </c>
      <c r="W40" s="9">
        <f>Master!GM40</f>
        <v>0</v>
      </c>
      <c r="X40" s="9">
        <f>Master!GN40</f>
        <v>0</v>
      </c>
      <c r="Y40" s="9">
        <f>Master!GO40</f>
        <v>0</v>
      </c>
      <c r="Z40" s="9">
        <f>Master!GP40</f>
        <v>0</v>
      </c>
      <c r="AA40" s="9">
        <f>Master!GQ40</f>
        <v>0</v>
      </c>
      <c r="AB40" s="5">
        <f>Master!GR40</f>
        <v>0</v>
      </c>
    </row>
    <row r="41" spans="1:28">
      <c r="A41" s="1" t="s">
        <v>90</v>
      </c>
      <c r="B41" s="9">
        <f>Master!AX41</f>
        <v>0</v>
      </c>
      <c r="C41" s="9">
        <f>Master!AY41</f>
        <v>0</v>
      </c>
      <c r="D41" s="9">
        <f>Master!AZ41</f>
        <v>0</v>
      </c>
      <c r="E41" s="9">
        <f>Master!BA41</f>
        <v>0</v>
      </c>
      <c r="F41" s="9">
        <f>Master!BB41</f>
        <v>0</v>
      </c>
      <c r="G41" s="5">
        <f>Master!BC41</f>
        <v>0</v>
      </c>
      <c r="I41" s="9">
        <f>Master!DX41</f>
        <v>0</v>
      </c>
      <c r="J41" s="9">
        <f>Master!DY41</f>
        <v>220.34986882126</v>
      </c>
      <c r="K41" s="9">
        <f>Master!DZ41</f>
        <v>0</v>
      </c>
      <c r="L41" s="9">
        <f>Master!EA41</f>
        <v>0</v>
      </c>
      <c r="M41" s="9">
        <f>Master!EB41</f>
        <v>0</v>
      </c>
      <c r="N41" s="5">
        <f>Master!EC41</f>
        <v>220.34986882126</v>
      </c>
      <c r="P41" s="9">
        <f>Master!GF41</f>
        <v>0</v>
      </c>
      <c r="Q41" s="9">
        <f>Master!GG41</f>
        <v>0</v>
      </c>
      <c r="R41" s="9">
        <f>Master!GH41</f>
        <v>0</v>
      </c>
      <c r="S41" s="9">
        <f>Master!GI41</f>
        <v>0</v>
      </c>
      <c r="T41" s="9">
        <f>Master!GJ41</f>
        <v>0</v>
      </c>
      <c r="U41" s="5">
        <f>Master!GK41</f>
        <v>0</v>
      </c>
      <c r="W41" s="9">
        <f>Master!GM41</f>
        <v>0</v>
      </c>
      <c r="X41" s="9">
        <f>Master!GN41</f>
        <v>220.34986882126</v>
      </c>
      <c r="Y41" s="9">
        <f>Master!GO41</f>
        <v>0</v>
      </c>
      <c r="Z41" s="9">
        <f>Master!GP41</f>
        <v>0</v>
      </c>
      <c r="AA41" s="9">
        <f>Master!GQ41</f>
        <v>0</v>
      </c>
      <c r="AB41" s="5">
        <f>Master!GR41</f>
        <v>220.34986882126</v>
      </c>
    </row>
    <row r="42" spans="1:28">
      <c r="A42" s="1" t="s">
        <v>159</v>
      </c>
      <c r="B42" s="9">
        <f>Master!AX42</f>
        <v>0</v>
      </c>
      <c r="C42" s="9">
        <f>Master!AY42</f>
        <v>94.340857684300005</v>
      </c>
      <c r="D42" s="9">
        <f>Master!AZ42</f>
        <v>507.41630657100001</v>
      </c>
      <c r="E42" s="9">
        <f>Master!BA42</f>
        <v>787.61043569236006</v>
      </c>
      <c r="F42" s="9">
        <f>Master!BB42</f>
        <v>0</v>
      </c>
      <c r="G42" s="5">
        <f>Master!BC42</f>
        <v>1389.36759994766</v>
      </c>
      <c r="I42" s="9">
        <f>Master!DX42</f>
        <v>0</v>
      </c>
      <c r="J42" s="9">
        <f>Master!DY42</f>
        <v>51582.629846716525</v>
      </c>
      <c r="K42" s="9">
        <f>Master!DZ42</f>
        <v>14616.506443805281</v>
      </c>
      <c r="L42" s="9">
        <f>Master!EA42</f>
        <v>1082.8406650739</v>
      </c>
      <c r="M42" s="9">
        <f>Master!EB42</f>
        <v>0</v>
      </c>
      <c r="N42" s="5">
        <f>Master!EC42</f>
        <v>67281.976955595717</v>
      </c>
      <c r="P42" s="9">
        <f>Master!GF42</f>
        <v>0</v>
      </c>
      <c r="Q42" s="9">
        <f>Master!GG42</f>
        <v>34198.124822980943</v>
      </c>
      <c r="R42" s="9">
        <f>Master!GH42</f>
        <v>49539.977147550999</v>
      </c>
      <c r="S42" s="9">
        <f>Master!GI42</f>
        <v>57195.005940950752</v>
      </c>
      <c r="T42" s="9">
        <f>Master!GJ42</f>
        <v>0</v>
      </c>
      <c r="U42" s="5">
        <f>Master!GK42</f>
        <v>140933.10791148269</v>
      </c>
      <c r="W42" s="9">
        <f>Master!GM42</f>
        <v>0</v>
      </c>
      <c r="X42" s="9">
        <f>Master!GN42</f>
        <v>85875.095527381767</v>
      </c>
      <c r="Y42" s="9">
        <f>Master!GO42</f>
        <v>64663.89989792728</v>
      </c>
      <c r="Z42" s="9">
        <f>Master!GP42</f>
        <v>59065.457041717011</v>
      </c>
      <c r="AA42" s="9">
        <f>Master!GQ42</f>
        <v>0</v>
      </c>
      <c r="AB42" s="5">
        <f>Master!GR42</f>
        <v>209604.45246702607</v>
      </c>
    </row>
    <row r="43" spans="1:28" ht="13.2" thickBot="1">
      <c r="A43" s="3" t="s">
        <v>52</v>
      </c>
      <c r="B43" s="11">
        <f>Master!AX43</f>
        <v>0</v>
      </c>
      <c r="C43" s="11">
        <f>Master!AY43</f>
        <v>45138.231712690686</v>
      </c>
      <c r="D43" s="11">
        <f>Master!AZ43</f>
        <v>22798.964213080671</v>
      </c>
      <c r="E43" s="11">
        <f>Master!BA43</f>
        <v>27872.83660275926</v>
      </c>
      <c r="F43" s="11">
        <f>Master!BB43</f>
        <v>0</v>
      </c>
      <c r="G43" s="35">
        <f>Master!BC43</f>
        <v>95810.032528530632</v>
      </c>
      <c r="I43" s="11">
        <f>Master!DX43</f>
        <v>0</v>
      </c>
      <c r="J43" s="11">
        <f>Master!DY43</f>
        <v>574948.99128737976</v>
      </c>
      <c r="K43" s="11">
        <f>Master!DZ43</f>
        <v>115653.62072935778</v>
      </c>
      <c r="L43" s="11">
        <f>Master!EA43</f>
        <v>12498.975735838259</v>
      </c>
      <c r="M43" s="11">
        <f>Master!EB43</f>
        <v>0</v>
      </c>
      <c r="N43" s="35">
        <f>Master!EC43</f>
        <v>703101.58775257575</v>
      </c>
      <c r="P43" s="11">
        <f>Master!GF43</f>
        <v>0</v>
      </c>
      <c r="Q43" s="11">
        <f>Master!GG43</f>
        <v>1511075.6394257352</v>
      </c>
      <c r="R43" s="11">
        <f>Master!GH43</f>
        <v>376833.99821541598</v>
      </c>
      <c r="S43" s="11">
        <f>Master!GI43</f>
        <v>88098.472047012023</v>
      </c>
      <c r="T43" s="11">
        <f>Master!GJ43</f>
        <v>0</v>
      </c>
      <c r="U43" s="35">
        <f>Master!GK43</f>
        <v>1976008.1096881633</v>
      </c>
      <c r="W43" s="11">
        <f>Master!GM43</f>
        <v>0</v>
      </c>
      <c r="X43" s="11">
        <f>Master!GN43</f>
        <v>2131162.8624258055</v>
      </c>
      <c r="Y43" s="11">
        <f>Master!GO43</f>
        <v>515286.58315785445</v>
      </c>
      <c r="Z43" s="11">
        <f>Master!GP43</f>
        <v>128470.28438560953</v>
      </c>
      <c r="AA43" s="11">
        <f>Master!GQ43</f>
        <v>0</v>
      </c>
      <c r="AB43" s="35">
        <f>Master!GR43</f>
        <v>2774919.7299692701</v>
      </c>
    </row>
    <row r="45" spans="1:28">
      <c r="A45" s="1" t="s">
        <v>53</v>
      </c>
    </row>
    <row r="46" spans="1:28">
      <c r="A46" s="73" t="s">
        <v>175</v>
      </c>
      <c r="B46" s="9">
        <f>Master!AX46</f>
        <v>0</v>
      </c>
      <c r="C46" s="9">
        <f>Master!AY46</f>
        <v>0</v>
      </c>
      <c r="D46" s="9">
        <f>Master!AZ46</f>
        <v>0</v>
      </c>
      <c r="E46" s="9">
        <f>Master!BA46</f>
        <v>0</v>
      </c>
      <c r="F46" s="9">
        <f>Master!BB46</f>
        <v>0</v>
      </c>
      <c r="G46" s="5">
        <f>Master!BC46</f>
        <v>0</v>
      </c>
      <c r="I46" s="9">
        <f>Master!DX46</f>
        <v>0</v>
      </c>
      <c r="J46" s="9">
        <f>Master!DY46</f>
        <v>0</v>
      </c>
      <c r="K46" s="9">
        <f>Master!DZ46</f>
        <v>0</v>
      </c>
      <c r="L46" s="9">
        <f>Master!EA46</f>
        <v>0</v>
      </c>
      <c r="M46" s="9">
        <f>Master!EB46</f>
        <v>0</v>
      </c>
      <c r="N46" s="5">
        <f>Master!EC46</f>
        <v>0</v>
      </c>
      <c r="P46" s="9">
        <f>Master!GF46</f>
        <v>0</v>
      </c>
      <c r="Q46" s="9">
        <f>Master!GG46</f>
        <v>0</v>
      </c>
      <c r="R46" s="9">
        <f>Master!GH46</f>
        <v>0</v>
      </c>
      <c r="S46" s="9">
        <f>Master!GI46</f>
        <v>9.6893471281199997</v>
      </c>
      <c r="T46" s="9">
        <f>Master!GJ46</f>
        <v>0</v>
      </c>
      <c r="U46" s="5">
        <f>Master!GK46</f>
        <v>9.6893471281199997</v>
      </c>
      <c r="W46" s="9">
        <f>Master!GL46</f>
        <v>0</v>
      </c>
      <c r="X46" s="9">
        <f>Master!GN46</f>
        <v>0</v>
      </c>
      <c r="Y46" s="9">
        <f>Master!GO46</f>
        <v>0</v>
      </c>
      <c r="Z46" s="9">
        <f>Master!GP46</f>
        <v>9.6893471281199997</v>
      </c>
      <c r="AA46" s="9">
        <f>Master!GQ46</f>
        <v>0</v>
      </c>
      <c r="AB46" s="5">
        <f>Master!GR46</f>
        <v>9.6893471281199997</v>
      </c>
    </row>
    <row r="47" spans="1:28">
      <c r="A47" s="73" t="s">
        <v>177</v>
      </c>
      <c r="B47" s="9">
        <f>Master!AX47</f>
        <v>0</v>
      </c>
      <c r="C47" s="9">
        <f>Master!AY47</f>
        <v>0</v>
      </c>
      <c r="D47" s="9">
        <f>Master!AZ47</f>
        <v>0</v>
      </c>
      <c r="E47" s="9">
        <f>Master!BA47</f>
        <v>71.956460468670002</v>
      </c>
      <c r="F47" s="9">
        <f>Master!BB47</f>
        <v>0</v>
      </c>
      <c r="G47" s="5">
        <f>Master!BC47</f>
        <v>71.956460468670002</v>
      </c>
      <c r="I47" s="9">
        <f>Master!DX47</f>
        <v>0</v>
      </c>
      <c r="J47" s="9">
        <f>Master!DY47</f>
        <v>0</v>
      </c>
      <c r="K47" s="9">
        <f>Master!DZ47</f>
        <v>0</v>
      </c>
      <c r="L47" s="9">
        <f>Master!EA47</f>
        <v>18.37529327347</v>
      </c>
      <c r="M47" s="9">
        <f>Master!EB47</f>
        <v>0</v>
      </c>
      <c r="N47" s="5">
        <f>Master!EC47</f>
        <v>18.37529327347</v>
      </c>
      <c r="P47" s="9">
        <f>Master!GF47</f>
        <v>0</v>
      </c>
      <c r="Q47" s="9">
        <f>Master!GG47</f>
        <v>0</v>
      </c>
      <c r="R47" s="9">
        <f>Master!GH47</f>
        <v>0</v>
      </c>
      <c r="S47" s="9">
        <f>Master!GI47</f>
        <v>11.006601762910002</v>
      </c>
      <c r="T47" s="9">
        <f>Master!GJ47</f>
        <v>0</v>
      </c>
      <c r="U47" s="5">
        <f>Master!GK47</f>
        <v>11.006601762910002</v>
      </c>
      <c r="W47" s="9">
        <f>Master!GL47</f>
        <v>0</v>
      </c>
      <c r="X47" s="9">
        <f>Master!GN47</f>
        <v>0</v>
      </c>
      <c r="Y47" s="9">
        <f>Master!GO47</f>
        <v>0</v>
      </c>
      <c r="Z47" s="9">
        <f>Master!GP47</f>
        <v>101.33835550505</v>
      </c>
      <c r="AA47" s="9">
        <f>Master!GQ47</f>
        <v>0</v>
      </c>
      <c r="AB47" s="5">
        <f>Master!GR47</f>
        <v>101.33835550505</v>
      </c>
    </row>
    <row r="48" spans="1:28">
      <c r="A48" s="1" t="s">
        <v>54</v>
      </c>
      <c r="B48" s="9">
        <f>Master!AX48</f>
        <v>0</v>
      </c>
      <c r="C48" s="9">
        <f>Master!AY48</f>
        <v>0</v>
      </c>
      <c r="D48" s="9">
        <f>Master!AZ48</f>
        <v>0</v>
      </c>
      <c r="E48" s="9">
        <f>Master!BA48</f>
        <v>20268.954857250134</v>
      </c>
      <c r="F48" s="9">
        <f>Master!BB48</f>
        <v>0</v>
      </c>
      <c r="G48" s="5">
        <f>Master!BC48</f>
        <v>20268.954857250134</v>
      </c>
      <c r="I48" s="9">
        <f>Master!DX48</f>
        <v>0</v>
      </c>
      <c r="J48" s="9">
        <f>Master!DY48</f>
        <v>0</v>
      </c>
      <c r="K48" s="9">
        <f>Master!DZ48</f>
        <v>0</v>
      </c>
      <c r="L48" s="9">
        <f>Master!EA48</f>
        <v>161155.02398569166</v>
      </c>
      <c r="M48" s="9">
        <f>Master!EB48</f>
        <v>15.93965663226</v>
      </c>
      <c r="N48" s="5">
        <f>Master!EC48</f>
        <v>161170.96364232391</v>
      </c>
      <c r="P48" s="9">
        <f>Master!GF48</f>
        <v>0</v>
      </c>
      <c r="Q48" s="9">
        <f>Master!GG48</f>
        <v>0</v>
      </c>
      <c r="R48" s="9">
        <f>Master!GH48</f>
        <v>0</v>
      </c>
      <c r="S48" s="9">
        <f>Master!GI48</f>
        <v>120714.58946033934</v>
      </c>
      <c r="T48" s="9">
        <f>Master!GJ48</f>
        <v>0</v>
      </c>
      <c r="U48" s="5">
        <f>Master!GK48</f>
        <v>120714.58946033934</v>
      </c>
      <c r="W48" s="9">
        <f>Master!GL48</f>
        <v>0</v>
      </c>
      <c r="X48" s="9">
        <f>Master!GN48</f>
        <v>0</v>
      </c>
      <c r="Y48" s="9">
        <f>Master!GO48</f>
        <v>0</v>
      </c>
      <c r="Z48" s="9">
        <f>Master!GP48</f>
        <v>302138.56830328115</v>
      </c>
      <c r="AA48" s="9">
        <f>Master!GQ48</f>
        <v>15.93965663226</v>
      </c>
      <c r="AB48" s="5">
        <f>Master!GR48</f>
        <v>302154.5079599134</v>
      </c>
    </row>
    <row r="49" spans="1:28">
      <c r="A49" s="1" t="s">
        <v>148</v>
      </c>
      <c r="B49" s="9">
        <f>Master!AX49</f>
        <v>0</v>
      </c>
      <c r="C49" s="9">
        <f>Master!AY49</f>
        <v>0</v>
      </c>
      <c r="D49" s="9">
        <f>Master!AZ49</f>
        <v>0</v>
      </c>
      <c r="E49" s="9">
        <f>Master!BA49</f>
        <v>0</v>
      </c>
      <c r="F49" s="9">
        <f>Master!BB49</f>
        <v>0</v>
      </c>
      <c r="G49" s="5">
        <f>Master!BC49</f>
        <v>0</v>
      </c>
      <c r="I49" s="9">
        <f>Master!DX49</f>
        <v>0</v>
      </c>
      <c r="J49" s="9">
        <f>Master!DY49</f>
        <v>0</v>
      </c>
      <c r="K49" s="9">
        <f>Master!DZ49</f>
        <v>0</v>
      </c>
      <c r="L49" s="9">
        <f>Master!EA49</f>
        <v>0</v>
      </c>
      <c r="M49" s="9">
        <f>Master!EB49</f>
        <v>0</v>
      </c>
      <c r="N49" s="5">
        <f>Master!EC49</f>
        <v>0</v>
      </c>
      <c r="P49" s="9">
        <f>Master!GF49</f>
        <v>0</v>
      </c>
      <c r="Q49" s="9">
        <f>Master!GG49</f>
        <v>0</v>
      </c>
      <c r="R49" s="9">
        <f>Master!GH49</f>
        <v>0</v>
      </c>
      <c r="S49" s="9">
        <f>Master!GI49</f>
        <v>0</v>
      </c>
      <c r="T49" s="9">
        <f>Master!GJ49</f>
        <v>0</v>
      </c>
      <c r="U49" s="5">
        <f>Master!GK49</f>
        <v>0</v>
      </c>
      <c r="W49" s="9">
        <f>Master!GL49</f>
        <v>0</v>
      </c>
      <c r="X49" s="9">
        <f>Master!GN49</f>
        <v>0</v>
      </c>
      <c r="Y49" s="9">
        <f>Master!GO49</f>
        <v>0</v>
      </c>
      <c r="Z49" s="9">
        <f>Master!GP49</f>
        <v>0</v>
      </c>
      <c r="AA49" s="9">
        <f>Master!GQ49</f>
        <v>0</v>
      </c>
      <c r="AB49" s="5">
        <f>Master!GR49</f>
        <v>0</v>
      </c>
    </row>
    <row r="50" spans="1:28">
      <c r="A50" s="1" t="s">
        <v>149</v>
      </c>
      <c r="B50" s="9">
        <f>Master!AX50</f>
        <v>0</v>
      </c>
      <c r="C50" s="9">
        <f>Master!AY50</f>
        <v>0</v>
      </c>
      <c r="D50" s="9">
        <f>Master!AZ50</f>
        <v>0</v>
      </c>
      <c r="E50" s="9">
        <f>Master!BA50</f>
        <v>0</v>
      </c>
      <c r="F50" s="9">
        <f>Master!BB50</f>
        <v>0</v>
      </c>
      <c r="G50" s="5">
        <f>Master!BC50</f>
        <v>0</v>
      </c>
      <c r="I50" s="9">
        <f>Master!DX50</f>
        <v>0</v>
      </c>
      <c r="J50" s="9">
        <f>Master!DY50</f>
        <v>0</v>
      </c>
      <c r="K50" s="9">
        <f>Master!DZ50</f>
        <v>0</v>
      </c>
      <c r="L50" s="9">
        <f>Master!EA50</f>
        <v>0</v>
      </c>
      <c r="M50" s="9">
        <f>Master!EB50</f>
        <v>0</v>
      </c>
      <c r="N50" s="5">
        <f>Master!EC50</f>
        <v>0</v>
      </c>
      <c r="P50" s="9">
        <f>Master!GF50</f>
        <v>0</v>
      </c>
      <c r="Q50" s="9">
        <f>Master!GG50</f>
        <v>0</v>
      </c>
      <c r="R50" s="9">
        <f>Master!GH50</f>
        <v>0</v>
      </c>
      <c r="S50" s="9">
        <f>Master!GI50</f>
        <v>128.35183207599999</v>
      </c>
      <c r="T50" s="9">
        <f>Master!GJ50</f>
        <v>0</v>
      </c>
      <c r="U50" s="5">
        <f>Master!GK50</f>
        <v>128.35183207599999</v>
      </c>
      <c r="W50" s="9">
        <f>Master!GL50</f>
        <v>0</v>
      </c>
      <c r="X50" s="9">
        <f>Master!GN50</f>
        <v>0</v>
      </c>
      <c r="Y50" s="9">
        <f>Master!GO50</f>
        <v>0</v>
      </c>
      <c r="Z50" s="9">
        <f>Master!GP50</f>
        <v>128.35183207599999</v>
      </c>
      <c r="AA50" s="9">
        <f>Master!GQ50</f>
        <v>0</v>
      </c>
      <c r="AB50" s="5">
        <f>Master!GR50</f>
        <v>128.35183207599999</v>
      </c>
    </row>
    <row r="51" spans="1:28">
      <c r="A51" s="1" t="s">
        <v>150</v>
      </c>
      <c r="B51" s="9">
        <f>Master!AX51</f>
        <v>1000.09978733013</v>
      </c>
      <c r="C51" s="9">
        <f>Master!AY51</f>
        <v>5501.8826455199696</v>
      </c>
      <c r="D51" s="9">
        <f>Master!AZ51</f>
        <v>2461.2323355286999</v>
      </c>
      <c r="E51" s="9">
        <f>Master!BA51</f>
        <v>1762.8823618961101</v>
      </c>
      <c r="F51" s="9">
        <f>Master!BB51</f>
        <v>0</v>
      </c>
      <c r="G51" s="5">
        <f>Master!BC51</f>
        <v>10726.097130274909</v>
      </c>
      <c r="I51" s="9">
        <f>Master!DX51</f>
        <v>0</v>
      </c>
      <c r="J51" s="9">
        <f>Master!DY51</f>
        <v>0</v>
      </c>
      <c r="K51" s="9">
        <f>Master!DZ51</f>
        <v>0</v>
      </c>
      <c r="L51" s="9">
        <f>Master!EA51</f>
        <v>0</v>
      </c>
      <c r="M51" s="9">
        <f>Master!EB51</f>
        <v>0</v>
      </c>
      <c r="N51" s="5">
        <f>Master!EC51</f>
        <v>0</v>
      </c>
      <c r="P51" s="9">
        <f>Master!GF51</f>
        <v>106.05306026848</v>
      </c>
      <c r="Q51" s="9">
        <f>Master!GG51</f>
        <v>11.5002473073</v>
      </c>
      <c r="R51" s="9">
        <f>Master!GH51</f>
        <v>120.071800959</v>
      </c>
      <c r="S51" s="9">
        <f>Master!GI51</f>
        <v>19.9778510089</v>
      </c>
      <c r="T51" s="9">
        <f>Master!GJ51</f>
        <v>0</v>
      </c>
      <c r="U51" s="5">
        <f>Master!GK51</f>
        <v>257.60295954368002</v>
      </c>
      <c r="W51" s="9">
        <f>Master!GL51</f>
        <v>0</v>
      </c>
      <c r="X51" s="9">
        <f>Master!GN51</f>
        <v>5513.3828928272696</v>
      </c>
      <c r="Y51" s="9">
        <f>Master!GO51</f>
        <v>2581.3041364876999</v>
      </c>
      <c r="Z51" s="9">
        <f>Master!GP51</f>
        <v>1782.86021290501</v>
      </c>
      <c r="AA51" s="9">
        <f>Master!GQ51</f>
        <v>0</v>
      </c>
      <c r="AB51" s="5">
        <f>Master!GR51</f>
        <v>10983.700089818589</v>
      </c>
    </row>
    <row r="52" spans="1:28">
      <c r="A52" s="1" t="s">
        <v>55</v>
      </c>
      <c r="B52" s="9">
        <f>Master!AX52</f>
        <v>0</v>
      </c>
      <c r="C52" s="9">
        <f>Master!AY52</f>
        <v>0</v>
      </c>
      <c r="D52" s="9">
        <f>Master!AZ52</f>
        <v>4.70059692273</v>
      </c>
      <c r="E52" s="9">
        <f>Master!BA52</f>
        <v>224.72343186262</v>
      </c>
      <c r="F52" s="9">
        <f>Master!BB52</f>
        <v>0</v>
      </c>
      <c r="G52" s="5">
        <f>Master!BC52</f>
        <v>229.42402878535</v>
      </c>
      <c r="I52" s="9">
        <f>Master!DX52</f>
        <v>0</v>
      </c>
      <c r="J52" s="9">
        <f>Master!DY52</f>
        <v>41.204876492350003</v>
      </c>
      <c r="K52" s="9">
        <f>Master!DZ52</f>
        <v>154.04604684410199</v>
      </c>
      <c r="L52" s="9">
        <f>Master!EA52</f>
        <v>2340.8845809377021</v>
      </c>
      <c r="M52" s="9">
        <f>Master!EB52</f>
        <v>0</v>
      </c>
      <c r="N52" s="5">
        <f>Master!EC52</f>
        <v>2536.1355042741543</v>
      </c>
      <c r="P52" s="9">
        <f>Master!GF52</f>
        <v>0</v>
      </c>
      <c r="Q52" s="9">
        <f>Master!GG52</f>
        <v>0</v>
      </c>
      <c r="R52" s="9">
        <f>Master!GH52</f>
        <v>0</v>
      </c>
      <c r="S52" s="9">
        <f>Master!GI52</f>
        <v>483.70334264449906</v>
      </c>
      <c r="T52" s="9">
        <f>Master!GJ52</f>
        <v>0</v>
      </c>
      <c r="U52" s="5">
        <f>Master!GK52</f>
        <v>483.70334264449906</v>
      </c>
      <c r="W52" s="9">
        <f>Master!GM52</f>
        <v>0</v>
      </c>
      <c r="X52" s="9">
        <f>Master!GN52</f>
        <v>41.204876492350003</v>
      </c>
      <c r="Y52" s="9">
        <f>Master!GO52</f>
        <v>158.74664376683199</v>
      </c>
      <c r="Z52" s="9">
        <f>Master!GP52</f>
        <v>3049.3113554448214</v>
      </c>
      <c r="AA52" s="9">
        <f>Master!GQ52</f>
        <v>0</v>
      </c>
      <c r="AB52" s="5">
        <f>Master!GR52</f>
        <v>3249.2628757040034</v>
      </c>
    </row>
    <row r="53" spans="1:28">
      <c r="A53" s="1" t="s">
        <v>56</v>
      </c>
      <c r="B53" s="9">
        <f>Master!AX53</f>
        <v>0</v>
      </c>
      <c r="C53" s="9">
        <f>Master!AY53</f>
        <v>243.81666008056001</v>
      </c>
      <c r="D53" s="9">
        <f>Master!AZ53</f>
        <v>0</v>
      </c>
      <c r="E53" s="9">
        <f>Master!BA53</f>
        <v>0.75</v>
      </c>
      <c r="F53" s="9">
        <f>Master!BB53</f>
        <v>0</v>
      </c>
      <c r="G53" s="5">
        <f>Master!BC53</f>
        <v>244.56666008056001</v>
      </c>
      <c r="I53" s="9">
        <f>Master!DX53</f>
        <v>0</v>
      </c>
      <c r="J53" s="9">
        <f>Master!DY53</f>
        <v>424.09796041196205</v>
      </c>
      <c r="K53" s="9">
        <f>Master!DZ53</f>
        <v>0</v>
      </c>
      <c r="L53" s="9">
        <f>Master!EA53</f>
        <v>0</v>
      </c>
      <c r="M53" s="9">
        <f>Master!EB53</f>
        <v>0</v>
      </c>
      <c r="N53" s="5">
        <f>Master!EC53</f>
        <v>424.09796041196205</v>
      </c>
      <c r="P53" s="9">
        <f>Master!GF53</f>
        <v>0</v>
      </c>
      <c r="Q53" s="9">
        <f>Master!GG53</f>
        <v>0</v>
      </c>
      <c r="R53" s="9">
        <f>Master!GH53</f>
        <v>0</v>
      </c>
      <c r="S53" s="9">
        <f>Master!GI53</f>
        <v>19.041892369300001</v>
      </c>
      <c r="T53" s="9">
        <f>Master!GJ53</f>
        <v>0</v>
      </c>
      <c r="U53" s="5">
        <f>Master!GK53</f>
        <v>19.041892369300001</v>
      </c>
      <c r="W53" s="9">
        <f>Master!GM53</f>
        <v>0</v>
      </c>
      <c r="X53" s="9">
        <f>Master!GN53</f>
        <v>667.91462049252209</v>
      </c>
      <c r="Y53" s="9">
        <f>Master!GO53</f>
        <v>0</v>
      </c>
      <c r="Z53" s="9">
        <f>Master!GP53</f>
        <v>19.791892369300001</v>
      </c>
      <c r="AA53" s="9">
        <f>Master!GQ53</f>
        <v>0</v>
      </c>
      <c r="AB53" s="5">
        <f>Master!GR53</f>
        <v>687.70651286182203</v>
      </c>
    </row>
    <row r="54" spans="1:28">
      <c r="A54" s="1" t="s">
        <v>57</v>
      </c>
      <c r="B54" s="9">
        <f>Master!AX54</f>
        <v>0</v>
      </c>
      <c r="C54" s="9">
        <f>Master!AY54</f>
        <v>0</v>
      </c>
      <c r="D54" s="9">
        <f>Master!AZ54</f>
        <v>40.26626394841</v>
      </c>
      <c r="E54" s="9">
        <f>Master!BA54</f>
        <v>276.0384756541136</v>
      </c>
      <c r="F54" s="9">
        <f>Master!BB54</f>
        <v>0</v>
      </c>
      <c r="G54" s="5">
        <f>Master!BC54</f>
        <v>316.30473960252357</v>
      </c>
      <c r="I54" s="9">
        <f>Master!DX54</f>
        <v>0</v>
      </c>
      <c r="J54" s="9">
        <f>Master!DY54</f>
        <v>0</v>
      </c>
      <c r="K54" s="9">
        <f>Master!DZ54</f>
        <v>0</v>
      </c>
      <c r="L54" s="9">
        <f>Master!EA54</f>
        <v>80.541055092045994</v>
      </c>
      <c r="M54" s="9">
        <f>Master!EB54</f>
        <v>0</v>
      </c>
      <c r="N54" s="5">
        <f>Master!EC54</f>
        <v>80.541055092045994</v>
      </c>
      <c r="P54" s="9">
        <f>Master!GF54</f>
        <v>2813.7201447050002</v>
      </c>
      <c r="Q54" s="9">
        <f>Master!GG54</f>
        <v>122.577322857444</v>
      </c>
      <c r="R54" s="9">
        <f>Master!GH54</f>
        <v>91.296296234064002</v>
      </c>
      <c r="S54" s="9">
        <f>Master!GI54</f>
        <v>1014.392414643612</v>
      </c>
      <c r="T54" s="9">
        <f>Master!GJ54</f>
        <v>0</v>
      </c>
      <c r="U54" s="5">
        <f>Master!GK54</f>
        <v>4041.9861784401201</v>
      </c>
      <c r="W54" s="9">
        <f>Master!GM54</f>
        <v>2813.7201447050002</v>
      </c>
      <c r="X54" s="9">
        <f>Master!GN54</f>
        <v>122.577322857444</v>
      </c>
      <c r="Y54" s="9">
        <f>Master!GO54</f>
        <v>131.56256018247399</v>
      </c>
      <c r="Z54" s="9">
        <f>Master!GP54</f>
        <v>1370.9719453897717</v>
      </c>
      <c r="AA54" s="9">
        <f>Master!GQ54</f>
        <v>0</v>
      </c>
      <c r="AB54" s="5">
        <f>Master!GR54</f>
        <v>4438.8319731346892</v>
      </c>
    </row>
    <row r="55" spans="1:28">
      <c r="A55" s="1" t="s">
        <v>58</v>
      </c>
      <c r="B55" s="9">
        <f>Master!AX55</f>
        <v>0</v>
      </c>
      <c r="C55" s="9">
        <f>Master!AY55</f>
        <v>0</v>
      </c>
      <c r="D55" s="9">
        <f>Master!AZ55</f>
        <v>0</v>
      </c>
      <c r="E55" s="9">
        <f>Master!BA55</f>
        <v>0</v>
      </c>
      <c r="F55" s="9">
        <f>Master!BB55</f>
        <v>0</v>
      </c>
      <c r="G55" s="5">
        <f>Master!BC55</f>
        <v>0</v>
      </c>
      <c r="I55" s="9">
        <f>Master!DX55</f>
        <v>0</v>
      </c>
      <c r="J55" s="9">
        <f>Master!DY55</f>
        <v>0</v>
      </c>
      <c r="K55" s="9">
        <f>Master!DZ55</f>
        <v>0</v>
      </c>
      <c r="L55" s="9">
        <f>Master!EA55</f>
        <v>0</v>
      </c>
      <c r="M55" s="9">
        <f>Master!EB55</f>
        <v>0</v>
      </c>
      <c r="N55" s="5">
        <f>Master!EC55</f>
        <v>0</v>
      </c>
      <c r="P55" s="9">
        <f>Master!GF55</f>
        <v>0</v>
      </c>
      <c r="Q55" s="9">
        <f>Master!GG55</f>
        <v>0</v>
      </c>
      <c r="R55" s="9">
        <f>Master!GH55</f>
        <v>0</v>
      </c>
      <c r="S55" s="9">
        <f>Master!GI55</f>
        <v>0</v>
      </c>
      <c r="T55" s="9">
        <f>Master!GJ55</f>
        <v>0</v>
      </c>
      <c r="U55" s="5">
        <f>Master!GK55</f>
        <v>0</v>
      </c>
      <c r="W55" s="9">
        <f>Master!GM55</f>
        <v>0</v>
      </c>
      <c r="X55" s="9">
        <f>Master!GN55</f>
        <v>0</v>
      </c>
      <c r="Y55" s="9">
        <f>Master!GO55</f>
        <v>0</v>
      </c>
      <c r="Z55" s="9">
        <f>Master!GP55</f>
        <v>0</v>
      </c>
      <c r="AA55" s="9">
        <f>Master!GQ55</f>
        <v>0</v>
      </c>
      <c r="AB55" s="5">
        <f>Master!GR55</f>
        <v>0</v>
      </c>
    </row>
    <row r="56" spans="1:28">
      <c r="A56" s="1" t="s">
        <v>166</v>
      </c>
      <c r="B56" s="9">
        <f>Master!AX56</f>
        <v>0</v>
      </c>
      <c r="C56" s="9">
        <f>Master!AY56</f>
        <v>0</v>
      </c>
      <c r="D56" s="9">
        <f>Master!AZ56</f>
        <v>0</v>
      </c>
      <c r="E56" s="9">
        <f>Master!BA56</f>
        <v>0</v>
      </c>
      <c r="F56" s="9">
        <f>Master!BB56</f>
        <v>0</v>
      </c>
      <c r="G56" s="5">
        <f>Master!BC56</f>
        <v>0</v>
      </c>
      <c r="I56" s="9">
        <f>Master!DX56</f>
        <v>0</v>
      </c>
      <c r="J56" s="9">
        <f>Master!DY56</f>
        <v>0</v>
      </c>
      <c r="K56" s="9">
        <f>Master!DZ56</f>
        <v>0</v>
      </c>
      <c r="L56" s="9">
        <f>Master!EA56</f>
        <v>0</v>
      </c>
      <c r="M56" s="9">
        <f>Master!EB56</f>
        <v>0</v>
      </c>
      <c r="N56" s="5">
        <f>Master!EC56</f>
        <v>0</v>
      </c>
      <c r="P56" s="9">
        <f>Master!GF56</f>
        <v>0</v>
      </c>
      <c r="Q56" s="9">
        <f>Master!GG56</f>
        <v>0</v>
      </c>
      <c r="R56" s="9">
        <f>Master!GH56</f>
        <v>0</v>
      </c>
      <c r="S56" s="9">
        <f>Master!GI56</f>
        <v>0</v>
      </c>
      <c r="T56" s="9">
        <f>Master!GJ56</f>
        <v>0</v>
      </c>
      <c r="U56" s="5">
        <f>Master!GK56</f>
        <v>0</v>
      </c>
      <c r="W56" s="9">
        <f>Master!GM56</f>
        <v>0</v>
      </c>
      <c r="X56" s="9">
        <f>Master!GN56</f>
        <v>0</v>
      </c>
      <c r="Y56" s="9">
        <f>Master!GO56</f>
        <v>0</v>
      </c>
      <c r="Z56" s="9">
        <f>Master!GP56</f>
        <v>0</v>
      </c>
      <c r="AA56" s="9">
        <f>Master!GQ56</f>
        <v>0</v>
      </c>
      <c r="AB56" s="5">
        <f>Master!GR56</f>
        <v>0</v>
      </c>
    </row>
    <row r="57" spans="1:28">
      <c r="A57" s="1" t="s">
        <v>92</v>
      </c>
      <c r="B57" s="9">
        <f>Master!AX57</f>
        <v>0</v>
      </c>
      <c r="C57" s="9">
        <f>Master!AY57</f>
        <v>0.59906238476399998</v>
      </c>
      <c r="D57" s="9">
        <f>Master!AZ57</f>
        <v>7.7269346705100004</v>
      </c>
      <c r="E57" s="9">
        <f>Master!BA57</f>
        <v>1666.4275119941399</v>
      </c>
      <c r="F57" s="9">
        <f>Master!BB57</f>
        <v>0</v>
      </c>
      <c r="G57" s="5">
        <f>Master!BC57</f>
        <v>1674.7535090494139</v>
      </c>
      <c r="I57" s="9">
        <f>Master!DX57</f>
        <v>0</v>
      </c>
      <c r="J57" s="9">
        <f>Master!DY57</f>
        <v>0</v>
      </c>
      <c r="K57" s="9">
        <f>Master!DZ57</f>
        <v>3.9943135114200001</v>
      </c>
      <c r="L57" s="9">
        <f>Master!EA57</f>
        <v>241.09361517737796</v>
      </c>
      <c r="M57" s="9">
        <f>Master!EB57</f>
        <v>8.7070770073299997</v>
      </c>
      <c r="N57" s="5">
        <f>Master!EC57</f>
        <v>253.79500569612793</v>
      </c>
      <c r="P57" s="9">
        <f>Master!GF57</f>
        <v>0</v>
      </c>
      <c r="Q57" s="9">
        <f>Master!GG57</f>
        <v>0</v>
      </c>
      <c r="R57" s="9">
        <f>Master!GH57</f>
        <v>0</v>
      </c>
      <c r="S57" s="9">
        <f>Master!GI57</f>
        <v>363.680296020311</v>
      </c>
      <c r="T57" s="9">
        <f>Master!GJ57</f>
        <v>0</v>
      </c>
      <c r="U57" s="5">
        <f>Master!GK57</f>
        <v>363.680296020311</v>
      </c>
      <c r="W57" s="9">
        <f>Master!GM57</f>
        <v>0</v>
      </c>
      <c r="X57" s="9">
        <f>Master!GN57</f>
        <v>0.59906238476399998</v>
      </c>
      <c r="Y57" s="9">
        <f>Master!GO57</f>
        <v>11.721248181930001</v>
      </c>
      <c r="Z57" s="9">
        <f>Master!GP57</f>
        <v>2271.2014231918288</v>
      </c>
      <c r="AA57" s="9">
        <f>Master!GQ57</f>
        <v>8.7070770073299997</v>
      </c>
      <c r="AB57" s="5">
        <f>Master!GR57</f>
        <v>2292.2288107658528</v>
      </c>
    </row>
    <row r="58" spans="1:28" s="37" customFormat="1">
      <c r="A58" s="1" t="s">
        <v>86</v>
      </c>
      <c r="B58" s="9">
        <f>Master!AX58</f>
        <v>0</v>
      </c>
      <c r="C58" s="9">
        <f>Master!AY58</f>
        <v>0</v>
      </c>
      <c r="D58" s="9">
        <f>Master!AZ58</f>
        <v>0</v>
      </c>
      <c r="E58" s="9">
        <f>Master!BA58</f>
        <v>0</v>
      </c>
      <c r="F58" s="9">
        <f>Master!BB58</f>
        <v>0</v>
      </c>
      <c r="G58" s="5">
        <f>Master!BC58</f>
        <v>0</v>
      </c>
      <c r="I58" s="9">
        <f>Master!DX58</f>
        <v>0</v>
      </c>
      <c r="J58" s="9">
        <f>Master!DY58</f>
        <v>0</v>
      </c>
      <c r="K58" s="9">
        <f>Master!DZ58</f>
        <v>0</v>
      </c>
      <c r="L58" s="9">
        <f>Master!EA58</f>
        <v>0</v>
      </c>
      <c r="M58" s="9">
        <f>Master!EB58</f>
        <v>0</v>
      </c>
      <c r="N58" s="5">
        <f>Master!EC58</f>
        <v>0</v>
      </c>
      <c r="P58" s="9">
        <f>Master!GF58</f>
        <v>0</v>
      </c>
      <c r="Q58" s="9">
        <f>Master!GG58</f>
        <v>0</v>
      </c>
      <c r="R58" s="9">
        <f>Master!GH58</f>
        <v>0</v>
      </c>
      <c r="S58" s="9">
        <f>Master!GI58</f>
        <v>880.17586384200001</v>
      </c>
      <c r="T58" s="9">
        <f>Master!GJ58</f>
        <v>0</v>
      </c>
      <c r="U58" s="5">
        <f>Master!GK58</f>
        <v>880.17586384200001</v>
      </c>
      <c r="W58" s="9">
        <f>Master!GM58</f>
        <v>0</v>
      </c>
      <c r="X58" s="9">
        <f>Master!GN58</f>
        <v>0</v>
      </c>
      <c r="Y58" s="9">
        <f>Master!GO58</f>
        <v>0</v>
      </c>
      <c r="Z58" s="9">
        <f>Master!GP58</f>
        <v>880.17586384200001</v>
      </c>
      <c r="AA58" s="9">
        <f>Master!GQ58</f>
        <v>0</v>
      </c>
      <c r="AB58" s="5">
        <f>Master!GR58</f>
        <v>880.17586384200001</v>
      </c>
    </row>
    <row r="59" spans="1:28">
      <c r="A59" s="1" t="s">
        <v>160</v>
      </c>
      <c r="B59" s="9">
        <f>Master!AX59</f>
        <v>0</v>
      </c>
      <c r="C59" s="9">
        <f>Master!AY59</f>
        <v>0</v>
      </c>
      <c r="D59" s="9">
        <f>Master!AZ59</f>
        <v>0</v>
      </c>
      <c r="E59" s="9">
        <f>Master!BA59</f>
        <v>0</v>
      </c>
      <c r="F59" s="9">
        <f>Master!BB59</f>
        <v>0</v>
      </c>
      <c r="G59" s="5">
        <f>Master!BC59</f>
        <v>0</v>
      </c>
      <c r="I59" s="9">
        <f>Master!DX59</f>
        <v>0</v>
      </c>
      <c r="J59" s="9">
        <f>Master!DY59</f>
        <v>0</v>
      </c>
      <c r="K59" s="9">
        <f>Master!DZ59</f>
        <v>0</v>
      </c>
      <c r="L59" s="9">
        <f>Master!EA59</f>
        <v>0</v>
      </c>
      <c r="M59" s="9">
        <f>Master!EB59</f>
        <v>0</v>
      </c>
      <c r="N59" s="5">
        <f>Master!EC59</f>
        <v>0</v>
      </c>
      <c r="P59" s="9">
        <f>Master!GF59</f>
        <v>0</v>
      </c>
      <c r="Q59" s="9">
        <f>Master!GG59</f>
        <v>0</v>
      </c>
      <c r="R59" s="9">
        <f>Master!GH59</f>
        <v>0</v>
      </c>
      <c r="S59" s="9">
        <f>Master!GI59</f>
        <v>0.5</v>
      </c>
      <c r="T59" s="9">
        <f>Master!GJ59</f>
        <v>0</v>
      </c>
      <c r="U59" s="5">
        <f>Master!GK59</f>
        <v>0.5</v>
      </c>
      <c r="W59" s="9">
        <f>Master!GM59</f>
        <v>0</v>
      </c>
      <c r="X59" s="9">
        <f>Master!GN59</f>
        <v>0</v>
      </c>
      <c r="Y59" s="9">
        <f>Master!GO59</f>
        <v>0</v>
      </c>
      <c r="Z59" s="9">
        <f>Master!GP59</f>
        <v>0.5</v>
      </c>
      <c r="AA59" s="9">
        <f>Master!GQ59</f>
        <v>0</v>
      </c>
      <c r="AB59" s="5">
        <f>Master!GR59</f>
        <v>0.5</v>
      </c>
    </row>
    <row r="60" spans="1:28" ht="13.2" thickBot="1">
      <c r="A60" s="4" t="s">
        <v>59</v>
      </c>
      <c r="B60" s="12">
        <f>Master!AX60</f>
        <v>1000.09978733013</v>
      </c>
      <c r="C60" s="12">
        <f>Master!AY60</f>
        <v>5746.2983679852932</v>
      </c>
      <c r="D60" s="12">
        <f>Master!AZ60</f>
        <v>2513.92613107035</v>
      </c>
      <c r="E60" s="12">
        <f>Master!BA60</f>
        <v>24271.733099125791</v>
      </c>
      <c r="F60" s="11">
        <f>Master!BB60</f>
        <v>0</v>
      </c>
      <c r="G60" s="36">
        <f>Master!BC60</f>
        <v>33532.057385511565</v>
      </c>
      <c r="I60" s="12">
        <f>Master!DX60</f>
        <v>0</v>
      </c>
      <c r="J60" s="12">
        <f>Master!DY60</f>
        <v>465.30283690431207</v>
      </c>
      <c r="K60" s="12">
        <f>Master!DZ60</f>
        <v>158.04036035552198</v>
      </c>
      <c r="L60" s="11">
        <f>Master!EA60</f>
        <v>163835.91853017226</v>
      </c>
      <c r="M60" s="11">
        <f>Master!EB60</f>
        <v>24.64673363959</v>
      </c>
      <c r="N60" s="36">
        <f>Master!EC60</f>
        <v>164483.90846107167</v>
      </c>
      <c r="P60" s="12">
        <f>Master!GF60</f>
        <v>2919.77320497348</v>
      </c>
      <c r="Q60" s="12">
        <f>Master!GG60</f>
        <v>134.077570164744</v>
      </c>
      <c r="R60" s="12">
        <f>Master!GH60</f>
        <v>211.36809719306399</v>
      </c>
      <c r="S60" s="12">
        <f>Master!GI60</f>
        <v>123645.108901835</v>
      </c>
      <c r="T60" s="12">
        <f>Master!GJ60</f>
        <v>0</v>
      </c>
      <c r="U60" s="36">
        <f>Master!GK60</f>
        <v>126910.32777416629</v>
      </c>
      <c r="W60" s="12">
        <f>Master!GM60</f>
        <v>3919.8729923036099</v>
      </c>
      <c r="X60" s="12">
        <f>Master!GN60</f>
        <v>6345.6787750543499</v>
      </c>
      <c r="Y60" s="12">
        <f>Master!GO60</f>
        <v>2883.3345886189359</v>
      </c>
      <c r="Z60" s="12">
        <f>Master!GP60</f>
        <v>311752.76053113298</v>
      </c>
      <c r="AA60" s="12">
        <f>Master!GQ60</f>
        <v>24.64673363959</v>
      </c>
      <c r="AB60" s="36">
        <f>Master!GR60</f>
        <v>324926.29362074949</v>
      </c>
    </row>
    <row r="62" spans="1:28">
      <c r="A62" s="1" t="s">
        <v>60</v>
      </c>
    </row>
    <row r="63" spans="1:28">
      <c r="A63" s="1" t="s">
        <v>144</v>
      </c>
      <c r="B63" s="9">
        <f>Master!AX63</f>
        <v>0</v>
      </c>
      <c r="C63" s="9">
        <f>Master!AY63</f>
        <v>0</v>
      </c>
      <c r="D63" s="9">
        <f>Master!AZ63</f>
        <v>0</v>
      </c>
      <c r="E63" s="9">
        <f>Master!BA63</f>
        <v>0</v>
      </c>
      <c r="F63" s="9">
        <f>Master!BB63</f>
        <v>0</v>
      </c>
      <c r="G63" s="5">
        <f>Master!BC63</f>
        <v>0</v>
      </c>
      <c r="I63" s="9">
        <f>Master!DX63</f>
        <v>0</v>
      </c>
      <c r="J63" s="9">
        <f>Master!DY63</f>
        <v>0</v>
      </c>
      <c r="K63" s="9">
        <f>Master!DZ63</f>
        <v>0</v>
      </c>
      <c r="L63" s="9">
        <f>Master!EA63</f>
        <v>0</v>
      </c>
      <c r="M63" s="9">
        <f>Master!EB63</f>
        <v>0</v>
      </c>
      <c r="N63" s="5">
        <f>Master!EC63</f>
        <v>0</v>
      </c>
      <c r="P63" s="9">
        <f>Master!GF63</f>
        <v>0</v>
      </c>
      <c r="Q63" s="9">
        <f>Master!GG63</f>
        <v>0</v>
      </c>
      <c r="R63" s="9">
        <f>Master!GH63</f>
        <v>0</v>
      </c>
      <c r="S63" s="9">
        <f>Master!GI63</f>
        <v>0</v>
      </c>
      <c r="T63" s="9">
        <f>Master!GJ63</f>
        <v>0</v>
      </c>
      <c r="U63" s="5">
        <f>Master!GK63</f>
        <v>0</v>
      </c>
      <c r="W63" s="9">
        <f>Master!GM63</f>
        <v>0</v>
      </c>
      <c r="X63" s="9">
        <f>Master!GN63</f>
        <v>0</v>
      </c>
      <c r="Y63" s="9">
        <f>Master!GO63</f>
        <v>0</v>
      </c>
      <c r="Z63" s="9">
        <f>Master!GP63</f>
        <v>0</v>
      </c>
      <c r="AA63" s="9">
        <f>Master!GQ63</f>
        <v>0</v>
      </c>
      <c r="AB63" s="5">
        <f>Master!GR63</f>
        <v>0</v>
      </c>
    </row>
    <row r="64" spans="1:28">
      <c r="A64" s="1" t="s">
        <v>61</v>
      </c>
      <c r="B64" s="9">
        <f>Master!AX64</f>
        <v>0</v>
      </c>
      <c r="C64" s="9">
        <f>Master!AY64</f>
        <v>0</v>
      </c>
      <c r="D64" s="9">
        <f>Master!AZ64</f>
        <v>0</v>
      </c>
      <c r="E64" s="9">
        <f>Master!BA64</f>
        <v>0</v>
      </c>
      <c r="F64" s="9">
        <f>Master!BB64</f>
        <v>0</v>
      </c>
      <c r="G64" s="5">
        <f>Master!BC64</f>
        <v>0</v>
      </c>
      <c r="I64" s="9">
        <f>Master!DX64</f>
        <v>0</v>
      </c>
      <c r="J64" s="9">
        <f>Master!DY64</f>
        <v>8.7150579972800006</v>
      </c>
      <c r="K64" s="9">
        <f>Master!DZ64</f>
        <v>11.4989086043</v>
      </c>
      <c r="L64" s="9">
        <f>Master!EA64</f>
        <v>0</v>
      </c>
      <c r="M64" s="9">
        <f>Master!EB64</f>
        <v>0</v>
      </c>
      <c r="N64" s="5">
        <f>Master!EC64</f>
        <v>20.213966601580001</v>
      </c>
      <c r="P64" s="9">
        <f>Master!GF64</f>
        <v>0</v>
      </c>
      <c r="Q64" s="9">
        <f>Master!GG64</f>
        <v>1094.022247911</v>
      </c>
      <c r="R64" s="9">
        <f>Master!GH64</f>
        <v>1620.1535565446611</v>
      </c>
      <c r="S64" s="9">
        <f>Master!GI64</f>
        <v>250.09533902017799</v>
      </c>
      <c r="T64" s="9">
        <f>Master!GJ64</f>
        <v>0</v>
      </c>
      <c r="U64" s="5">
        <f>Master!GK64</f>
        <v>2964.2711434758389</v>
      </c>
      <c r="W64" s="9">
        <f>Master!GM64</f>
        <v>0</v>
      </c>
      <c r="X64" s="9">
        <f>Master!GN64</f>
        <v>1102.73730590828</v>
      </c>
      <c r="Y64" s="9">
        <f>Master!GO64</f>
        <v>1631.652465148961</v>
      </c>
      <c r="Z64" s="9">
        <f>Master!GP64</f>
        <v>250.09533902017799</v>
      </c>
      <c r="AA64" s="9">
        <f>Master!GQ64</f>
        <v>0</v>
      </c>
      <c r="AB64" s="5">
        <f>Master!GR64</f>
        <v>2984.485110077419</v>
      </c>
    </row>
    <row r="65" spans="1:28">
      <c r="A65" s="1" t="s">
        <v>62</v>
      </c>
      <c r="B65" s="9">
        <f>Master!AX65</f>
        <v>0</v>
      </c>
      <c r="C65" s="9">
        <f>Master!AY65</f>
        <v>83.9364030797</v>
      </c>
      <c r="D65" s="9">
        <f>Master!AZ65</f>
        <v>0</v>
      </c>
      <c r="E65" s="9">
        <f>Master!BA65</f>
        <v>2.75</v>
      </c>
      <c r="F65" s="9">
        <f>Master!BB65</f>
        <v>0</v>
      </c>
      <c r="G65" s="5">
        <f>Master!BC65</f>
        <v>86.6864030797</v>
      </c>
      <c r="I65" s="9">
        <f>Master!DX65</f>
        <v>0</v>
      </c>
      <c r="J65" s="9">
        <f>Master!DY65</f>
        <v>0</v>
      </c>
      <c r="K65" s="9">
        <f>Master!DZ65</f>
        <v>0</v>
      </c>
      <c r="L65" s="9">
        <f>Master!EA65</f>
        <v>0</v>
      </c>
      <c r="M65" s="9">
        <f>Master!EB65</f>
        <v>0</v>
      </c>
      <c r="N65" s="5">
        <f>Master!EC65</f>
        <v>0</v>
      </c>
      <c r="P65" s="9">
        <f>Master!GF65</f>
        <v>0</v>
      </c>
      <c r="Q65" s="9">
        <f>Master!GG65</f>
        <v>0</v>
      </c>
      <c r="R65" s="9">
        <f>Master!GH65</f>
        <v>0</v>
      </c>
      <c r="S65" s="9">
        <f>Master!GI65</f>
        <v>0</v>
      </c>
      <c r="T65" s="9">
        <f>Master!GJ65</f>
        <v>0</v>
      </c>
      <c r="U65" s="5">
        <f>Master!GK65</f>
        <v>0</v>
      </c>
      <c r="W65" s="9">
        <f>Master!GM65</f>
        <v>0</v>
      </c>
      <c r="X65" s="9">
        <f>Master!GN65</f>
        <v>83.9364030797</v>
      </c>
      <c r="Y65" s="9">
        <f>Master!GO65</f>
        <v>0</v>
      </c>
      <c r="Z65" s="9">
        <f>Master!GP65</f>
        <v>2.75</v>
      </c>
      <c r="AA65" s="9">
        <f>Master!GQ65</f>
        <v>0</v>
      </c>
      <c r="AB65" s="5">
        <f>Master!GR65</f>
        <v>86.6864030797</v>
      </c>
    </row>
    <row r="66" spans="1:28">
      <c r="A66" s="1" t="s">
        <v>164</v>
      </c>
      <c r="B66" s="9">
        <f>Master!AX66</f>
        <v>0</v>
      </c>
      <c r="C66" s="9">
        <f>Master!AY66</f>
        <v>0</v>
      </c>
      <c r="D66" s="9">
        <f>Master!AZ66</f>
        <v>0</v>
      </c>
      <c r="E66" s="9">
        <f>Master!BA66</f>
        <v>0</v>
      </c>
      <c r="F66" s="9">
        <f>Master!BB66</f>
        <v>0</v>
      </c>
      <c r="G66" s="5">
        <f>Master!BC66</f>
        <v>0</v>
      </c>
      <c r="I66" s="9">
        <f>Master!DX66</f>
        <v>0</v>
      </c>
      <c r="J66" s="9">
        <f>Master!DY66</f>
        <v>0</v>
      </c>
      <c r="K66" s="9">
        <f>Master!DZ66</f>
        <v>0</v>
      </c>
      <c r="L66" s="9">
        <f>Master!EA66</f>
        <v>0</v>
      </c>
      <c r="M66" s="9">
        <f>Master!EB66</f>
        <v>0</v>
      </c>
      <c r="N66" s="5">
        <f>Master!EC66</f>
        <v>0</v>
      </c>
      <c r="P66" s="9">
        <f>Master!GF66</f>
        <v>0</v>
      </c>
      <c r="Q66" s="9">
        <f>Master!GG66</f>
        <v>0</v>
      </c>
      <c r="R66" s="9">
        <f>Master!GH66</f>
        <v>0</v>
      </c>
      <c r="S66" s="9">
        <f>Master!GI66</f>
        <v>0</v>
      </c>
      <c r="T66" s="9">
        <f>Master!GJ66</f>
        <v>0</v>
      </c>
      <c r="U66" s="5">
        <f>Master!GK66</f>
        <v>0</v>
      </c>
      <c r="W66" s="9">
        <f>Master!GM66</f>
        <v>0</v>
      </c>
      <c r="X66" s="9">
        <f>Master!GN66</f>
        <v>0</v>
      </c>
      <c r="Y66" s="9">
        <f>Master!GO66</f>
        <v>0</v>
      </c>
      <c r="Z66" s="9">
        <f>Master!GP66</f>
        <v>0</v>
      </c>
      <c r="AA66" s="9">
        <f>Master!GQ66</f>
        <v>0</v>
      </c>
      <c r="AB66" s="5">
        <f>Master!GR66</f>
        <v>0</v>
      </c>
    </row>
    <row r="67" spans="1:28">
      <c r="A67" s="1" t="s">
        <v>151</v>
      </c>
      <c r="B67" s="9">
        <f>Master!AX67</f>
        <v>0</v>
      </c>
      <c r="C67" s="9">
        <f>Master!AY67</f>
        <v>0</v>
      </c>
      <c r="D67" s="9">
        <f>Master!AZ67</f>
        <v>0</v>
      </c>
      <c r="E67" s="9">
        <f>Master!BA67</f>
        <v>0</v>
      </c>
      <c r="F67" s="9">
        <f>Master!BB67</f>
        <v>0</v>
      </c>
      <c r="G67" s="5">
        <f>Master!BC67</f>
        <v>0</v>
      </c>
      <c r="I67" s="9">
        <f>Master!DX67</f>
        <v>0</v>
      </c>
      <c r="J67" s="9">
        <f>Master!DY67</f>
        <v>0</v>
      </c>
      <c r="K67" s="9">
        <f>Master!DZ67</f>
        <v>0</v>
      </c>
      <c r="L67" s="9">
        <f>Master!EA67</f>
        <v>0</v>
      </c>
      <c r="M67" s="9">
        <f>Master!EB67</f>
        <v>0</v>
      </c>
      <c r="N67" s="5">
        <f>Master!EC67</f>
        <v>0</v>
      </c>
      <c r="P67" s="9">
        <f>Master!GF67</f>
        <v>0</v>
      </c>
      <c r="Q67" s="9">
        <f>Master!GG67</f>
        <v>0</v>
      </c>
      <c r="R67" s="9">
        <f>Master!GH67</f>
        <v>0</v>
      </c>
      <c r="S67" s="9">
        <f>Master!GI67</f>
        <v>0</v>
      </c>
      <c r="T67" s="9">
        <f>Master!GJ67</f>
        <v>0</v>
      </c>
      <c r="U67" s="5">
        <f>Master!GK67</f>
        <v>0</v>
      </c>
      <c r="W67" s="9">
        <f>Master!GM67</f>
        <v>0</v>
      </c>
      <c r="X67" s="9">
        <f>Master!GN67</f>
        <v>0</v>
      </c>
      <c r="Y67" s="9">
        <f>Master!GO67</f>
        <v>0</v>
      </c>
      <c r="Z67" s="9">
        <f>Master!GP67</f>
        <v>0</v>
      </c>
      <c r="AA67" s="9">
        <f>Master!GQ67</f>
        <v>0</v>
      </c>
      <c r="AB67" s="5">
        <f>Master!GR67</f>
        <v>0</v>
      </c>
    </row>
    <row r="68" spans="1:28">
      <c r="A68" s="1" t="s">
        <v>153</v>
      </c>
      <c r="B68" s="9">
        <f>Master!AX68</f>
        <v>0</v>
      </c>
      <c r="C68" s="9">
        <f>Master!AY68</f>
        <v>1240.6290805809999</v>
      </c>
      <c r="D68" s="9">
        <f>Master!AZ68</f>
        <v>985.78429562604219</v>
      </c>
      <c r="E68" s="9">
        <f>Master!BA68</f>
        <v>24.369695234239998</v>
      </c>
      <c r="F68" s="9">
        <f>Master!BB68</f>
        <v>0</v>
      </c>
      <c r="G68" s="5">
        <f>Master!BC68</f>
        <v>2250.7830714412821</v>
      </c>
      <c r="I68" s="9">
        <f>Master!DX68</f>
        <v>0</v>
      </c>
      <c r="J68" s="9">
        <f>Master!DY68</f>
        <v>0</v>
      </c>
      <c r="K68" s="9">
        <f>Master!DZ68</f>
        <v>0</v>
      </c>
      <c r="L68" s="9">
        <f>Master!EA68</f>
        <v>0</v>
      </c>
      <c r="M68" s="9">
        <f>Master!EB68</f>
        <v>0</v>
      </c>
      <c r="N68" s="5">
        <f>Master!EC68</f>
        <v>0</v>
      </c>
      <c r="P68" s="9">
        <f>Master!GF68</f>
        <v>0</v>
      </c>
      <c r="Q68" s="9">
        <f>Master!GG68</f>
        <v>0</v>
      </c>
      <c r="R68" s="9">
        <f>Master!GH68</f>
        <v>0</v>
      </c>
      <c r="S68" s="9">
        <f>Master!GI68</f>
        <v>0</v>
      </c>
      <c r="T68" s="9">
        <f>Master!GJ68</f>
        <v>0</v>
      </c>
      <c r="U68" s="5">
        <f>Master!GK68</f>
        <v>0</v>
      </c>
      <c r="W68" s="9">
        <f>Master!GM68</f>
        <v>0</v>
      </c>
      <c r="X68" s="9">
        <f>Master!GN68</f>
        <v>1240.6290805809999</v>
      </c>
      <c r="Y68" s="9">
        <f>Master!GO68</f>
        <v>985.78429562604219</v>
      </c>
      <c r="Z68" s="9">
        <f>Master!GP68</f>
        <v>24.369695234239998</v>
      </c>
      <c r="AA68" s="9">
        <f>Master!GQ68</f>
        <v>0</v>
      </c>
      <c r="AB68" s="5">
        <f>Master!GR68</f>
        <v>2250.7830714412821</v>
      </c>
    </row>
    <row r="69" spans="1:28">
      <c r="A69" s="1" t="s">
        <v>63</v>
      </c>
      <c r="B69" s="9">
        <f>Master!AX69</f>
        <v>0</v>
      </c>
      <c r="C69" s="9">
        <f>Master!AY69</f>
        <v>0</v>
      </c>
      <c r="D69" s="9">
        <f>Master!AZ69</f>
        <v>0</v>
      </c>
      <c r="E69" s="9">
        <f>Master!BA69</f>
        <v>0</v>
      </c>
      <c r="F69" s="9">
        <f>Master!BB69</f>
        <v>0</v>
      </c>
      <c r="G69" s="5">
        <f>Master!BC69</f>
        <v>0</v>
      </c>
      <c r="I69" s="9">
        <f>Master!DX69</f>
        <v>0</v>
      </c>
      <c r="J69" s="9">
        <f>Master!DY69</f>
        <v>0</v>
      </c>
      <c r="K69" s="9">
        <f>Master!DZ69</f>
        <v>0</v>
      </c>
      <c r="L69" s="9">
        <f>Master!EA69</f>
        <v>0</v>
      </c>
      <c r="M69" s="9">
        <f>Master!EB69</f>
        <v>0</v>
      </c>
      <c r="N69" s="5">
        <f>Master!EC69</f>
        <v>0</v>
      </c>
      <c r="P69" s="9">
        <f>Master!GF69</f>
        <v>0</v>
      </c>
      <c r="Q69" s="9">
        <f>Master!GG69</f>
        <v>0</v>
      </c>
      <c r="R69" s="9">
        <f>Master!GH69</f>
        <v>0</v>
      </c>
      <c r="S69" s="9">
        <f>Master!GI69</f>
        <v>0</v>
      </c>
      <c r="T69" s="9">
        <f>Master!GJ69</f>
        <v>0</v>
      </c>
      <c r="U69" s="5">
        <f>Master!GK69</f>
        <v>0</v>
      </c>
      <c r="W69" s="9">
        <f>Master!GM69</f>
        <v>0</v>
      </c>
      <c r="X69" s="9">
        <f>Master!GN69</f>
        <v>0</v>
      </c>
      <c r="Y69" s="9">
        <f>Master!GO69</f>
        <v>0</v>
      </c>
      <c r="Z69" s="9">
        <f>Master!GP69</f>
        <v>0</v>
      </c>
      <c r="AA69" s="9">
        <f>Master!GQ69</f>
        <v>0</v>
      </c>
      <c r="AB69" s="5">
        <f>Master!GR69</f>
        <v>0</v>
      </c>
    </row>
    <row r="70" spans="1:28">
      <c r="A70" s="1" t="s">
        <v>64</v>
      </c>
      <c r="B70" s="9">
        <f>Master!AX70</f>
        <v>2328.4208342781099</v>
      </c>
      <c r="C70" s="9">
        <f>Master!AY70</f>
        <v>42.38688273647</v>
      </c>
      <c r="D70" s="9">
        <f>Master!AZ70</f>
        <v>0</v>
      </c>
      <c r="E70" s="9">
        <f>Master!BA70</f>
        <v>23.25</v>
      </c>
      <c r="F70" s="9">
        <f>Master!BB70</f>
        <v>0</v>
      </c>
      <c r="G70" s="5">
        <f>Master!BC70</f>
        <v>2394.0577170145798</v>
      </c>
      <c r="I70" s="9">
        <f>Master!DX70</f>
        <v>0</v>
      </c>
      <c r="J70" s="9">
        <f>Master!DY70</f>
        <v>0</v>
      </c>
      <c r="K70" s="9">
        <f>Master!DZ70</f>
        <v>0</v>
      </c>
      <c r="L70" s="9">
        <f>Master!EA70</f>
        <v>1.5</v>
      </c>
      <c r="M70" s="9">
        <f>Master!EB70</f>
        <v>0</v>
      </c>
      <c r="N70" s="5">
        <f>Master!EC70</f>
        <v>1.5</v>
      </c>
      <c r="P70" s="9">
        <f>Master!GF70</f>
        <v>0</v>
      </c>
      <c r="Q70" s="9">
        <f>Master!GG70</f>
        <v>0</v>
      </c>
      <c r="R70" s="9">
        <f>Master!GH70</f>
        <v>0</v>
      </c>
      <c r="S70" s="9">
        <f>Master!GI70</f>
        <v>0</v>
      </c>
      <c r="T70" s="9">
        <f>Master!GJ70</f>
        <v>0</v>
      </c>
      <c r="U70" s="5">
        <f>Master!GK70</f>
        <v>0</v>
      </c>
      <c r="W70" s="9">
        <f>Master!GM70</f>
        <v>2328.4208342781099</v>
      </c>
      <c r="X70" s="9">
        <f>Master!GN70</f>
        <v>42.38688273647</v>
      </c>
      <c r="Y70" s="9">
        <f>Master!GO70</f>
        <v>0</v>
      </c>
      <c r="Z70" s="9">
        <f>Master!GP70</f>
        <v>24.75</v>
      </c>
      <c r="AA70" s="9">
        <f>Master!GQ70</f>
        <v>0</v>
      </c>
      <c r="AB70" s="5">
        <f>Master!GR70</f>
        <v>2395.5577170145798</v>
      </c>
    </row>
    <row r="71" spans="1:28">
      <c r="A71" s="1" t="s">
        <v>127</v>
      </c>
      <c r="B71" s="9">
        <f>Master!AX71</f>
        <v>0</v>
      </c>
      <c r="C71" s="9">
        <f>Master!AY71</f>
        <v>0</v>
      </c>
      <c r="D71" s="9">
        <f>Master!AZ71</f>
        <v>0</v>
      </c>
      <c r="E71" s="9">
        <f>Master!BA71</f>
        <v>0</v>
      </c>
      <c r="F71" s="9">
        <f>Master!BB71</f>
        <v>0</v>
      </c>
      <c r="G71" s="5">
        <f>Master!BC71</f>
        <v>0</v>
      </c>
      <c r="I71" s="9">
        <f>Master!DX71</f>
        <v>0</v>
      </c>
      <c r="J71" s="9">
        <f>Master!DY71</f>
        <v>0</v>
      </c>
      <c r="K71" s="9">
        <f>Master!DZ71</f>
        <v>0</v>
      </c>
      <c r="L71" s="9">
        <f>Master!EA71</f>
        <v>0</v>
      </c>
      <c r="M71" s="9">
        <f>Master!EB71</f>
        <v>0</v>
      </c>
      <c r="N71" s="5">
        <f>Master!EC71</f>
        <v>0</v>
      </c>
      <c r="P71" s="9">
        <f>Master!GF71</f>
        <v>0</v>
      </c>
      <c r="Q71" s="9">
        <f>Master!GG71</f>
        <v>0</v>
      </c>
      <c r="R71" s="9">
        <f>Master!GH71</f>
        <v>0</v>
      </c>
      <c r="S71" s="9">
        <f>Master!GI71</f>
        <v>0</v>
      </c>
      <c r="T71" s="9">
        <f>Master!GJ71</f>
        <v>0</v>
      </c>
      <c r="U71" s="5">
        <f>Master!GK71</f>
        <v>0</v>
      </c>
      <c r="W71" s="9">
        <f>Master!GM71</f>
        <v>0</v>
      </c>
      <c r="X71" s="9">
        <f>Master!GN71</f>
        <v>0</v>
      </c>
      <c r="Y71" s="9">
        <f>Master!GO71</f>
        <v>0</v>
      </c>
      <c r="Z71" s="9">
        <f>Master!GP71</f>
        <v>0</v>
      </c>
      <c r="AA71" s="9">
        <f>Master!GQ71</f>
        <v>0</v>
      </c>
      <c r="AB71" s="5">
        <f>Master!GR71</f>
        <v>0</v>
      </c>
    </row>
    <row r="72" spans="1:28">
      <c r="A72" s="82" t="s">
        <v>147</v>
      </c>
      <c r="B72" s="9">
        <f>Master!AX72</f>
        <v>0</v>
      </c>
      <c r="C72" s="9">
        <f>Master!AY72</f>
        <v>0</v>
      </c>
      <c r="D72" s="9">
        <f>Master!AZ72</f>
        <v>0</v>
      </c>
      <c r="E72" s="9">
        <f>Master!BA72</f>
        <v>0</v>
      </c>
      <c r="F72" s="9">
        <f>Master!BB72</f>
        <v>0</v>
      </c>
      <c r="G72" s="5">
        <f>Master!BC72</f>
        <v>0</v>
      </c>
      <c r="I72" s="9">
        <f>Master!DX72</f>
        <v>0</v>
      </c>
      <c r="J72" s="9">
        <f>Master!DY72</f>
        <v>2853.2763739507991</v>
      </c>
      <c r="K72" s="9">
        <f>Master!DZ72</f>
        <v>463.522176165887</v>
      </c>
      <c r="L72" s="9">
        <f>Master!EA72</f>
        <v>0</v>
      </c>
      <c r="M72" s="9">
        <f>Master!EB72</f>
        <v>0</v>
      </c>
      <c r="N72" s="5">
        <f>Master!EC72</f>
        <v>3316.7985501166859</v>
      </c>
      <c r="P72" s="9">
        <f>Master!GF72</f>
        <v>0</v>
      </c>
      <c r="Q72" s="9">
        <f>Master!GG72</f>
        <v>0</v>
      </c>
      <c r="R72" s="9">
        <f>Master!GH72</f>
        <v>0</v>
      </c>
      <c r="S72" s="9">
        <f>Master!GI72</f>
        <v>0</v>
      </c>
      <c r="T72" s="9">
        <f>Master!GJ72</f>
        <v>0</v>
      </c>
      <c r="U72" s="5">
        <f>Master!GK72</f>
        <v>0</v>
      </c>
      <c r="W72" s="9">
        <f>Master!GM72</f>
        <v>0</v>
      </c>
      <c r="X72" s="9">
        <f>Master!GN72</f>
        <v>2853.2763739507991</v>
      </c>
      <c r="Y72" s="9">
        <f>Master!GO72</f>
        <v>463.522176165887</v>
      </c>
      <c r="Z72" s="9">
        <f>Master!GP72</f>
        <v>0</v>
      </c>
      <c r="AA72" s="9">
        <f>Master!GQ72</f>
        <v>0</v>
      </c>
      <c r="AB72" s="5">
        <f>Master!GR72</f>
        <v>3316.7985501166859</v>
      </c>
    </row>
    <row r="73" spans="1:28">
      <c r="A73" s="1" t="s">
        <v>82</v>
      </c>
      <c r="B73" s="9">
        <f>Master!AX73</f>
        <v>0</v>
      </c>
      <c r="C73" s="9">
        <f>Master!AY73</f>
        <v>0</v>
      </c>
      <c r="D73" s="9">
        <f>Master!AZ73</f>
        <v>0</v>
      </c>
      <c r="E73" s="9">
        <f>Master!BA73</f>
        <v>0</v>
      </c>
      <c r="F73" s="9">
        <f>Master!BB73</f>
        <v>0</v>
      </c>
      <c r="G73" s="5">
        <f>Master!BC73</f>
        <v>0</v>
      </c>
      <c r="I73" s="9">
        <f>Master!DX73</f>
        <v>0</v>
      </c>
      <c r="J73" s="9">
        <f>Master!DY73</f>
        <v>0</v>
      </c>
      <c r="K73" s="9">
        <f>Master!DZ73</f>
        <v>0</v>
      </c>
      <c r="L73" s="9">
        <f>Master!EA73</f>
        <v>0</v>
      </c>
      <c r="M73" s="9">
        <f>Master!EB73</f>
        <v>0</v>
      </c>
      <c r="N73" s="5">
        <f>Master!EC73</f>
        <v>0</v>
      </c>
      <c r="P73" s="9">
        <f>Master!GF73</f>
        <v>0</v>
      </c>
      <c r="Q73" s="9">
        <f>Master!GG73</f>
        <v>0</v>
      </c>
      <c r="R73" s="9">
        <f>Master!GH73</f>
        <v>0</v>
      </c>
      <c r="S73" s="9">
        <f>Master!GI73</f>
        <v>0</v>
      </c>
      <c r="T73" s="9">
        <f>Master!GJ73</f>
        <v>0</v>
      </c>
      <c r="U73" s="5">
        <f>Master!GK73</f>
        <v>0</v>
      </c>
      <c r="W73" s="9">
        <f>Master!GM73</f>
        <v>0</v>
      </c>
      <c r="X73" s="9">
        <f>Master!GN73</f>
        <v>0</v>
      </c>
      <c r="Y73" s="9">
        <f>Master!GO73</f>
        <v>0</v>
      </c>
      <c r="Z73" s="9">
        <f>Master!GP73</f>
        <v>0</v>
      </c>
      <c r="AA73" s="9">
        <f>Master!GQ73</f>
        <v>0</v>
      </c>
      <c r="AB73" s="5">
        <f>Master!GR73</f>
        <v>0</v>
      </c>
    </row>
    <row r="74" spans="1:28">
      <c r="A74" s="43" t="s">
        <v>146</v>
      </c>
      <c r="B74" s="9">
        <f>Master!AX74</f>
        <v>0</v>
      </c>
      <c r="C74" s="9">
        <f>Master!AY74</f>
        <v>0</v>
      </c>
      <c r="D74" s="9">
        <f>Master!AZ74</f>
        <v>0</v>
      </c>
      <c r="E74" s="9">
        <f>Master!BA74</f>
        <v>0</v>
      </c>
      <c r="F74" s="9">
        <f>Master!BB74</f>
        <v>0</v>
      </c>
      <c r="G74" s="5">
        <f>Master!BC74</f>
        <v>0</v>
      </c>
      <c r="I74" s="9">
        <f>Master!DX74</f>
        <v>0</v>
      </c>
      <c r="J74" s="9">
        <f>Master!DY74</f>
        <v>1.77817428012</v>
      </c>
      <c r="K74" s="9">
        <f>Master!DZ74</f>
        <v>0</v>
      </c>
      <c r="L74" s="9">
        <f>Master!EA74</f>
        <v>0</v>
      </c>
      <c r="M74" s="9">
        <f>Master!EB74</f>
        <v>0</v>
      </c>
      <c r="N74" s="5">
        <f>Master!EC74</f>
        <v>1.77817428012</v>
      </c>
      <c r="P74" s="9">
        <f>Master!GF74</f>
        <v>0</v>
      </c>
      <c r="Q74" s="9">
        <f>Master!GG74</f>
        <v>0</v>
      </c>
      <c r="R74" s="9">
        <f>Master!GH74</f>
        <v>0</v>
      </c>
      <c r="S74" s="9">
        <f>Master!GI74</f>
        <v>0</v>
      </c>
      <c r="T74" s="9">
        <f>Master!GJ74</f>
        <v>0</v>
      </c>
      <c r="U74" s="5">
        <f>Master!GK74</f>
        <v>0</v>
      </c>
      <c r="W74" s="9">
        <f>Master!GM74</f>
        <v>0</v>
      </c>
      <c r="X74" s="9">
        <f>Master!GN74</f>
        <v>1.77817428012</v>
      </c>
      <c r="Y74" s="9">
        <f>Master!GO74</f>
        <v>0</v>
      </c>
      <c r="Z74" s="9">
        <f>Master!GP74</f>
        <v>0</v>
      </c>
      <c r="AA74" s="9">
        <f>Master!GQ74</f>
        <v>0</v>
      </c>
      <c r="AB74" s="5">
        <f>Master!GR74</f>
        <v>1.77817428012</v>
      </c>
    </row>
    <row r="75" spans="1:28">
      <c r="A75" s="73" t="s">
        <v>174</v>
      </c>
      <c r="B75" s="9">
        <f>Master!AX75</f>
        <v>0</v>
      </c>
      <c r="C75" s="9">
        <f>Master!AY75</f>
        <v>259.52645386820001</v>
      </c>
      <c r="D75" s="9">
        <f>Master!AZ75</f>
        <v>0</v>
      </c>
      <c r="E75" s="9">
        <f>Master!BA75</f>
        <v>0</v>
      </c>
      <c r="F75" s="9">
        <f>Master!BB75</f>
        <v>0</v>
      </c>
      <c r="G75" s="5">
        <f>Master!BC75</f>
        <v>259.52645386820001</v>
      </c>
      <c r="I75" s="9">
        <f>Master!DX75</f>
        <v>0</v>
      </c>
      <c r="J75" s="9">
        <f>Master!DY75</f>
        <v>0</v>
      </c>
      <c r="K75" s="9">
        <f>Master!DZ75</f>
        <v>0</v>
      </c>
      <c r="L75" s="9">
        <f>Master!EA75</f>
        <v>0</v>
      </c>
      <c r="M75" s="9">
        <f>Master!EB75</f>
        <v>0</v>
      </c>
      <c r="N75" s="5">
        <f>Master!EC75</f>
        <v>0</v>
      </c>
      <c r="P75" s="9">
        <f>Master!GF75</f>
        <v>0</v>
      </c>
      <c r="Q75" s="9">
        <f>Master!GG75</f>
        <v>0</v>
      </c>
      <c r="R75" s="9">
        <f>Master!GH75</f>
        <v>0</v>
      </c>
      <c r="S75" s="9">
        <f>Master!GI75</f>
        <v>0</v>
      </c>
      <c r="T75" s="9">
        <f>Master!GJ75</f>
        <v>0</v>
      </c>
      <c r="U75" s="5">
        <f>Master!GK75</f>
        <v>0</v>
      </c>
      <c r="W75" s="9">
        <f>Master!GM75</f>
        <v>0</v>
      </c>
      <c r="X75" s="9">
        <f>Master!GN75</f>
        <v>259.52645386820001</v>
      </c>
      <c r="Y75" s="9">
        <f>Master!GO75</f>
        <v>0</v>
      </c>
      <c r="Z75" s="9">
        <f>Master!GP75</f>
        <v>0</v>
      </c>
      <c r="AA75" s="9">
        <f>Master!GQ75</f>
        <v>0</v>
      </c>
      <c r="AB75" s="5">
        <f>Master!GR75</f>
        <v>259.52645386820001</v>
      </c>
    </row>
    <row r="76" spans="1:28">
      <c r="A76" s="43" t="s">
        <v>93</v>
      </c>
      <c r="B76" s="9">
        <f>Master!AX76</f>
        <v>0</v>
      </c>
      <c r="C76" s="9">
        <f>Master!AY76</f>
        <v>0</v>
      </c>
      <c r="D76" s="9">
        <f>Master!AZ75</f>
        <v>0</v>
      </c>
      <c r="E76" s="9">
        <f>Master!BA75</f>
        <v>0</v>
      </c>
      <c r="F76" s="9">
        <f>Master!BB76</f>
        <v>0</v>
      </c>
      <c r="G76" s="5">
        <f>Master!BC76</f>
        <v>0</v>
      </c>
      <c r="I76" s="9">
        <f>Master!DX76</f>
        <v>0</v>
      </c>
      <c r="J76" s="9">
        <f>Master!DY76</f>
        <v>0</v>
      </c>
      <c r="K76" s="9">
        <f>Master!DZ76</f>
        <v>0</v>
      </c>
      <c r="L76" s="9">
        <f>Master!EA76</f>
        <v>0</v>
      </c>
      <c r="M76" s="9">
        <f>Master!EB76</f>
        <v>0</v>
      </c>
      <c r="N76" s="5">
        <f>Master!EC76</f>
        <v>0</v>
      </c>
      <c r="P76" s="9">
        <f>Master!GF76</f>
        <v>0</v>
      </c>
      <c r="Q76" s="9">
        <f>Master!GG76</f>
        <v>3272.1706877384299</v>
      </c>
      <c r="R76" s="9">
        <f>Master!GH76</f>
        <v>1946.3938896292912</v>
      </c>
      <c r="S76" s="9">
        <f>Master!GI76</f>
        <v>2194.1858532168239</v>
      </c>
      <c r="T76" s="9">
        <f>Master!GJ76</f>
        <v>0</v>
      </c>
      <c r="U76" s="5">
        <f>Master!GK76</f>
        <v>7412.750430584545</v>
      </c>
      <c r="W76" s="9">
        <f>Master!GM76</f>
        <v>0</v>
      </c>
      <c r="X76" s="9">
        <f>Master!GN76</f>
        <v>3272.1706877384299</v>
      </c>
      <c r="Y76" s="9">
        <f>Master!GO76</f>
        <v>1946.3938896292912</v>
      </c>
      <c r="Z76" s="9">
        <f>Master!GP76</f>
        <v>2194.1858532168239</v>
      </c>
      <c r="AA76" s="9">
        <f>Master!GQ76</f>
        <v>0</v>
      </c>
      <c r="AB76" s="5">
        <f>Master!GR76</f>
        <v>7412.750430584545</v>
      </c>
    </row>
    <row r="77" spans="1:28">
      <c r="A77" s="1" t="s">
        <v>156</v>
      </c>
      <c r="B77" s="9">
        <f>Master!AX77</f>
        <v>0</v>
      </c>
      <c r="C77" s="9">
        <f>Master!AY77</f>
        <v>0</v>
      </c>
      <c r="D77" s="9">
        <f>Master!AZ77</f>
        <v>0</v>
      </c>
      <c r="E77" s="9">
        <f>Master!BA77</f>
        <v>0</v>
      </c>
      <c r="F77" s="9">
        <f>Master!BB77</f>
        <v>0</v>
      </c>
      <c r="G77" s="5">
        <f>Master!BC77</f>
        <v>0</v>
      </c>
      <c r="I77" s="9">
        <f>Master!DX77</f>
        <v>0</v>
      </c>
      <c r="J77" s="9">
        <f>Master!DY77</f>
        <v>0</v>
      </c>
      <c r="K77" s="9">
        <f>Master!DZ77</f>
        <v>0</v>
      </c>
      <c r="L77" s="9">
        <f>Master!EA77</f>
        <v>0</v>
      </c>
      <c r="M77" s="9">
        <f>Master!EB77</f>
        <v>0</v>
      </c>
      <c r="N77" s="5">
        <f>Master!EC77</f>
        <v>0</v>
      </c>
      <c r="P77" s="9">
        <f>Master!GF77</f>
        <v>0</v>
      </c>
      <c r="Q77" s="9">
        <f>Master!GG77</f>
        <v>0</v>
      </c>
      <c r="R77" s="9">
        <f>Master!GH77</f>
        <v>0</v>
      </c>
      <c r="S77" s="9">
        <f>Master!GI77</f>
        <v>0</v>
      </c>
      <c r="T77" s="9">
        <f>Master!GJ77</f>
        <v>0</v>
      </c>
      <c r="U77" s="5">
        <f>Master!GK77</f>
        <v>0</v>
      </c>
      <c r="W77" s="9">
        <f>Master!GM77</f>
        <v>0</v>
      </c>
      <c r="X77" s="9">
        <f>Master!GN77</f>
        <v>0</v>
      </c>
      <c r="Y77" s="9">
        <f>Master!GO77</f>
        <v>0</v>
      </c>
      <c r="Z77" s="9">
        <f>Master!GP77</f>
        <v>0</v>
      </c>
      <c r="AA77" s="9">
        <f>Master!GQ77</f>
        <v>0</v>
      </c>
      <c r="AB77" s="5">
        <f>Master!GR77</f>
        <v>0</v>
      </c>
    </row>
    <row r="78" spans="1:28">
      <c r="A78" s="1" t="s">
        <v>87</v>
      </c>
      <c r="B78" s="9">
        <f>Master!AX78</f>
        <v>0</v>
      </c>
      <c r="C78" s="9">
        <f>Master!AY78</f>
        <v>0</v>
      </c>
      <c r="D78" s="9">
        <f>Master!AZ78</f>
        <v>0</v>
      </c>
      <c r="E78" s="9">
        <f>Master!BA78</f>
        <v>195.4337835428</v>
      </c>
      <c r="F78" s="9">
        <f>Master!BB78</f>
        <v>0</v>
      </c>
      <c r="G78" s="5">
        <f>Master!BC78</f>
        <v>195.4337835428</v>
      </c>
      <c r="I78" s="9">
        <f>Master!DX78</f>
        <v>0</v>
      </c>
      <c r="J78" s="9">
        <f>Master!DY78</f>
        <v>0</v>
      </c>
      <c r="K78" s="9">
        <f>Master!DZ78</f>
        <v>0</v>
      </c>
      <c r="L78" s="9">
        <f>Master!EA78</f>
        <v>0</v>
      </c>
      <c r="M78" s="9">
        <f>Master!EB78</f>
        <v>0</v>
      </c>
      <c r="N78" s="5">
        <f>Master!EC78</f>
        <v>0</v>
      </c>
      <c r="P78" s="9">
        <f>Master!GF78</f>
        <v>0</v>
      </c>
      <c r="Q78" s="9">
        <f>Master!GG78</f>
        <v>5375.8885700654801</v>
      </c>
      <c r="R78" s="9">
        <f>Master!GH78</f>
        <v>48.53244222032</v>
      </c>
      <c r="S78" s="9">
        <f>Master!GI78</f>
        <v>1001.1894460453</v>
      </c>
      <c r="T78" s="9">
        <f>Master!GJ78</f>
        <v>0</v>
      </c>
      <c r="U78" s="5">
        <f>Master!GK78</f>
        <v>6425.6104583311007</v>
      </c>
      <c r="W78" s="9">
        <f>Master!GM78</f>
        <v>0</v>
      </c>
      <c r="X78" s="9">
        <f>Master!GN78</f>
        <v>5375.8885700654801</v>
      </c>
      <c r="Y78" s="9">
        <f>Master!GO78</f>
        <v>48.53244222032</v>
      </c>
      <c r="Z78" s="9">
        <f>Master!GP78</f>
        <v>1196.6232295881</v>
      </c>
      <c r="AA78" s="9">
        <f>Master!GQ78</f>
        <v>0</v>
      </c>
      <c r="AB78" s="5">
        <f>Master!GR78</f>
        <v>6621.0442418739003</v>
      </c>
    </row>
    <row r="79" spans="1:28">
      <c r="A79" s="1" t="s">
        <v>157</v>
      </c>
      <c r="B79" s="9">
        <f>Master!AX79</f>
        <v>0</v>
      </c>
      <c r="C79" s="9">
        <f>Master!AY79</f>
        <v>0</v>
      </c>
      <c r="D79" s="9">
        <f>Master!AZ79</f>
        <v>0</v>
      </c>
      <c r="E79" s="9">
        <f>Master!BA79</f>
        <v>0</v>
      </c>
      <c r="F79" s="9">
        <f>Master!BB79</f>
        <v>0</v>
      </c>
      <c r="G79" s="5">
        <f>Master!BC79</f>
        <v>0</v>
      </c>
      <c r="I79" s="9">
        <f>Master!DX79</f>
        <v>0</v>
      </c>
      <c r="J79" s="9">
        <f>Master!DY79</f>
        <v>0</v>
      </c>
      <c r="K79" s="9">
        <f>Master!DZ79</f>
        <v>0</v>
      </c>
      <c r="L79" s="9">
        <f>Master!EA79</f>
        <v>0</v>
      </c>
      <c r="M79" s="9">
        <f>Master!EB79</f>
        <v>0</v>
      </c>
      <c r="N79" s="5">
        <f>Master!EC79</f>
        <v>0</v>
      </c>
      <c r="P79" s="9">
        <f>Master!GF79</f>
        <v>0</v>
      </c>
      <c r="Q79" s="9">
        <f>Master!GG79</f>
        <v>0</v>
      </c>
      <c r="R79" s="9">
        <f>Master!GH79</f>
        <v>0</v>
      </c>
      <c r="S79" s="9">
        <f>Master!GI79</f>
        <v>0</v>
      </c>
      <c r="T79" s="9">
        <f>Master!GJ79</f>
        <v>0</v>
      </c>
      <c r="U79" s="5">
        <f>Master!GK79</f>
        <v>0</v>
      </c>
      <c r="W79" s="9">
        <f>Master!GM79</f>
        <v>0</v>
      </c>
      <c r="X79" s="9">
        <f>Master!GN79</f>
        <v>0</v>
      </c>
      <c r="Y79" s="9">
        <f>Master!GO79</f>
        <v>0</v>
      </c>
      <c r="Z79" s="9">
        <f>Master!GP79</f>
        <v>0</v>
      </c>
      <c r="AA79" s="9">
        <f>Master!GQ79</f>
        <v>0</v>
      </c>
      <c r="AB79" s="5">
        <f>Master!GR79</f>
        <v>0</v>
      </c>
    </row>
    <row r="80" spans="1:28" ht="13.2" thickBot="1">
      <c r="A80" s="4" t="s">
        <v>65</v>
      </c>
      <c r="B80" s="12">
        <f>Master!AX80</f>
        <v>2328.4208342781099</v>
      </c>
      <c r="C80" s="12">
        <f>Master!AY80</f>
        <v>1626.4788202653699</v>
      </c>
      <c r="D80" s="12">
        <f>Master!AZ80</f>
        <v>985.78429562604219</v>
      </c>
      <c r="E80" s="12">
        <f>Master!BA80</f>
        <v>245.80347877704</v>
      </c>
      <c r="F80" s="11">
        <f>Master!BB79</f>
        <v>0</v>
      </c>
      <c r="G80" s="36">
        <f>Master!BC80</f>
        <v>5186.4874289465624</v>
      </c>
      <c r="I80" s="12">
        <f>Master!DX80</f>
        <v>0</v>
      </c>
      <c r="J80" s="12">
        <f>Master!DY80</f>
        <v>2863.7696062281989</v>
      </c>
      <c r="K80" s="12">
        <f>Master!DZ80</f>
        <v>475.02108477018703</v>
      </c>
      <c r="L80" s="11">
        <f>Master!EA79</f>
        <v>0</v>
      </c>
      <c r="M80" s="11">
        <f>Master!EB79</f>
        <v>0</v>
      </c>
      <c r="N80" s="36">
        <f>Master!EC80</f>
        <v>3340.2906909983858</v>
      </c>
      <c r="P80" s="12">
        <f>Master!GF80</f>
        <v>0</v>
      </c>
      <c r="Q80" s="12">
        <f>Master!GG80</f>
        <v>9742.0815057149102</v>
      </c>
      <c r="R80" s="12">
        <f>Master!GH80</f>
        <v>3615.0798883942721</v>
      </c>
      <c r="S80" s="12">
        <f>Master!GI80</f>
        <v>3445.4706382823019</v>
      </c>
      <c r="T80" s="12">
        <f>Master!GJ80</f>
        <v>0</v>
      </c>
      <c r="U80" s="36">
        <f>Master!GK80</f>
        <v>16802.632032391484</v>
      </c>
      <c r="W80" s="12">
        <f>Master!GM80</f>
        <v>2328.4208342781099</v>
      </c>
      <c r="X80" s="12">
        <f>Master!GN80</f>
        <v>14232.329932208479</v>
      </c>
      <c r="Y80" s="12">
        <f>Master!GO80</f>
        <v>5075.8852687905019</v>
      </c>
      <c r="Z80" s="12">
        <f>Master!GP80</f>
        <v>3692.7741170593417</v>
      </c>
      <c r="AA80" s="12">
        <f>Master!GQ80</f>
        <v>0</v>
      </c>
      <c r="AB80" s="36">
        <f>Master!GR80</f>
        <v>25329.410152336433</v>
      </c>
    </row>
    <row r="82" spans="1:28">
      <c r="A82" s="1" t="s">
        <v>66</v>
      </c>
    </row>
    <row r="83" spans="1:28">
      <c r="A83" s="1" t="s">
        <v>67</v>
      </c>
      <c r="B83" s="9">
        <f>Master!AX83</f>
        <v>0</v>
      </c>
      <c r="C83" s="9">
        <f>Master!AY82</f>
        <v>0</v>
      </c>
      <c r="D83" s="9">
        <f>Master!AZ83</f>
        <v>0</v>
      </c>
      <c r="E83" s="9">
        <f>Master!BA83</f>
        <v>0</v>
      </c>
      <c r="F83" s="9">
        <f>Master!BB82</f>
        <v>0</v>
      </c>
      <c r="G83" s="5">
        <f>Master!BC83</f>
        <v>0</v>
      </c>
      <c r="I83" s="9">
        <f>Master!DX82</f>
        <v>0</v>
      </c>
      <c r="J83" s="9">
        <f>Master!DY82</f>
        <v>0</v>
      </c>
      <c r="K83" s="9">
        <f>Master!DZ83</f>
        <v>41.013588539099999</v>
      </c>
      <c r="L83" s="9">
        <f>Master!EA82</f>
        <v>0</v>
      </c>
      <c r="M83" s="9">
        <f>Master!EB82</f>
        <v>0</v>
      </c>
      <c r="N83" s="5">
        <f>Master!EC83</f>
        <v>81.647139667250002</v>
      </c>
      <c r="P83" s="9">
        <f>Master!GF82</f>
        <v>0</v>
      </c>
      <c r="Q83" s="9">
        <f>Master!GG82</f>
        <v>0</v>
      </c>
      <c r="R83" s="9">
        <f>Master!GH83</f>
        <v>0</v>
      </c>
      <c r="S83" s="9">
        <f>Master!GI83</f>
        <v>0</v>
      </c>
      <c r="T83" s="9">
        <f>Master!GJ83</f>
        <v>0</v>
      </c>
      <c r="U83" s="5">
        <f>Master!GK83</f>
        <v>0</v>
      </c>
      <c r="W83" s="9">
        <f>Master!GM82</f>
        <v>0</v>
      </c>
      <c r="X83" s="9">
        <f>Master!GN82</f>
        <v>0</v>
      </c>
      <c r="Y83" s="9">
        <f>Master!GO83</f>
        <v>41.013588539099999</v>
      </c>
      <c r="Z83" s="9">
        <f>Master!GP83</f>
        <v>12.60773443479</v>
      </c>
      <c r="AA83" s="9">
        <f>Master!GQ83</f>
        <v>0</v>
      </c>
      <c r="AB83" s="5">
        <f>Master!GR83</f>
        <v>81.647139667250002</v>
      </c>
    </row>
    <row r="84" spans="1:28">
      <c r="A84" s="1" t="s">
        <v>68</v>
      </c>
      <c r="B84" s="9">
        <f>Master!AX84</f>
        <v>0</v>
      </c>
      <c r="C84" s="9">
        <f>Master!AY83</f>
        <v>0</v>
      </c>
      <c r="D84" s="9">
        <f>Master!AZ84</f>
        <v>0</v>
      </c>
      <c r="E84" s="9">
        <f>Master!BA84</f>
        <v>0</v>
      </c>
      <c r="F84" s="9">
        <f>Master!BB83</f>
        <v>0</v>
      </c>
      <c r="G84" s="5">
        <f>Master!BC84</f>
        <v>0</v>
      </c>
      <c r="I84" s="9">
        <f>Master!DX83</f>
        <v>0</v>
      </c>
      <c r="J84" s="9">
        <f>Master!DY83</f>
        <v>28.025816693359999</v>
      </c>
      <c r="K84" s="9">
        <f>Master!DZ84</f>
        <v>0</v>
      </c>
      <c r="L84" s="9">
        <f>Master!EA83</f>
        <v>12.60773443479</v>
      </c>
      <c r="M84" s="9">
        <f>Master!EB83</f>
        <v>0</v>
      </c>
      <c r="N84" s="5">
        <f>Master!EC84</f>
        <v>1.9068398435</v>
      </c>
      <c r="P84" s="9">
        <f>Master!GF83</f>
        <v>0</v>
      </c>
      <c r="Q84" s="9">
        <f>Master!GG83</f>
        <v>0</v>
      </c>
      <c r="R84" s="9">
        <f>Master!GH84</f>
        <v>0</v>
      </c>
      <c r="S84" s="9">
        <f>Master!GI84</f>
        <v>10.937298223699999</v>
      </c>
      <c r="T84" s="9">
        <f>Master!GJ84</f>
        <v>0</v>
      </c>
      <c r="U84" s="5">
        <f>Master!GK84</f>
        <v>10.937298223699999</v>
      </c>
      <c r="W84" s="9">
        <f>Master!GM83</f>
        <v>0</v>
      </c>
      <c r="X84" s="9">
        <f>Master!GN83</f>
        <v>28.025816693359999</v>
      </c>
      <c r="Y84" s="9">
        <f>Master!GO84</f>
        <v>0</v>
      </c>
      <c r="Z84" s="9">
        <f>Master!GP84</f>
        <v>10.937298223699999</v>
      </c>
      <c r="AA84" s="9">
        <f>Master!GQ84</f>
        <v>0</v>
      </c>
      <c r="AB84" s="5">
        <f>Master!GR84</f>
        <v>12.844138067199999</v>
      </c>
    </row>
    <row r="85" spans="1:28">
      <c r="A85" s="1" t="s">
        <v>69</v>
      </c>
      <c r="B85" s="9">
        <f>Master!AX85</f>
        <v>0</v>
      </c>
      <c r="C85" s="9">
        <f>Master!AY84</f>
        <v>0</v>
      </c>
      <c r="D85" s="9">
        <f>Master!AZ85</f>
        <v>0</v>
      </c>
      <c r="E85" s="9">
        <f>Master!BA85</f>
        <v>0</v>
      </c>
      <c r="F85" s="9">
        <f>Master!BB84</f>
        <v>0</v>
      </c>
      <c r="G85" s="5">
        <f>Master!BC85</f>
        <v>0</v>
      </c>
      <c r="I85" s="9">
        <f>Master!DX84</f>
        <v>0</v>
      </c>
      <c r="J85" s="9">
        <f>Master!DY84</f>
        <v>1.9068398435</v>
      </c>
      <c r="K85" s="9">
        <f>Master!DZ85</f>
        <v>0</v>
      </c>
      <c r="L85" s="9">
        <f>Master!EA84</f>
        <v>0</v>
      </c>
      <c r="M85" s="9">
        <f>Master!EB84</f>
        <v>0</v>
      </c>
      <c r="N85" s="5">
        <f>Master!EC85</f>
        <v>0</v>
      </c>
      <c r="P85" s="9">
        <f>Master!GF84</f>
        <v>0</v>
      </c>
      <c r="Q85" s="9">
        <f>Master!GG84</f>
        <v>0</v>
      </c>
      <c r="R85" s="9">
        <f>Master!GH85</f>
        <v>0</v>
      </c>
      <c r="S85" s="9">
        <f>Master!GI85</f>
        <v>0</v>
      </c>
      <c r="T85" s="9">
        <f>Master!GJ85</f>
        <v>0</v>
      </c>
      <c r="U85" s="5">
        <f>Master!GK85</f>
        <v>0</v>
      </c>
      <c r="W85" s="9">
        <f>Master!GM84</f>
        <v>0</v>
      </c>
      <c r="X85" s="9">
        <f>Master!GN84</f>
        <v>1.9068398435</v>
      </c>
      <c r="Y85" s="9">
        <f>Master!GO85</f>
        <v>0</v>
      </c>
      <c r="Z85" s="9">
        <f>Master!GP85</f>
        <v>0</v>
      </c>
      <c r="AA85" s="9">
        <f>Master!GQ85</f>
        <v>0</v>
      </c>
      <c r="AB85" s="5">
        <f>Master!GR85</f>
        <v>0</v>
      </c>
    </row>
    <row r="86" spans="1:28" ht="13.2" thickBot="1">
      <c r="A86" s="3" t="s">
        <v>70</v>
      </c>
      <c r="B86" s="11">
        <f>Master!AX86</f>
        <v>0</v>
      </c>
      <c r="C86" s="11">
        <f>Master!AY86</f>
        <v>0</v>
      </c>
      <c r="D86" s="11">
        <f>Master!AZ86</f>
        <v>0</v>
      </c>
      <c r="E86" s="11">
        <f>Master!BA86</f>
        <v>0</v>
      </c>
      <c r="F86" s="11">
        <f>Master!BB85</f>
        <v>0</v>
      </c>
      <c r="G86" s="35">
        <f>Master!BC86</f>
        <v>0</v>
      </c>
      <c r="I86" s="11">
        <f>Master!DX86</f>
        <v>0</v>
      </c>
      <c r="J86" s="11">
        <f>Master!DY86</f>
        <v>29.932656536859998</v>
      </c>
      <c r="K86" s="11">
        <f>Master!DZ86</f>
        <v>41.013588539099999</v>
      </c>
      <c r="L86" s="11">
        <f>Master!EA85</f>
        <v>0</v>
      </c>
      <c r="M86" s="11">
        <f>Master!EB85</f>
        <v>0</v>
      </c>
      <c r="N86" s="35">
        <f>Master!EC86</f>
        <v>83.553979510749997</v>
      </c>
      <c r="P86" s="11">
        <f>Master!GF86</f>
        <v>0</v>
      </c>
      <c r="Q86" s="11">
        <f>Master!GG86</f>
        <v>0</v>
      </c>
      <c r="R86" s="11">
        <f>Master!GH86</f>
        <v>0</v>
      </c>
      <c r="S86" s="11">
        <f>Master!GI86</f>
        <v>10.937298223699999</v>
      </c>
      <c r="T86" s="11">
        <f>Master!GJ86</f>
        <v>0</v>
      </c>
      <c r="U86" s="35">
        <f>Master!GK86</f>
        <v>10.937298223699999</v>
      </c>
      <c r="W86" s="11">
        <f>Master!GM86</f>
        <v>0</v>
      </c>
      <c r="X86" s="11">
        <f>Master!GN86</f>
        <v>29.932656536859998</v>
      </c>
      <c r="Y86" s="11">
        <f>Master!GO86</f>
        <v>41.013588539099999</v>
      </c>
      <c r="Z86" s="11">
        <f>Master!GP86</f>
        <v>23.545032658490001</v>
      </c>
      <c r="AA86" s="11">
        <f>Master!GQ86</f>
        <v>0</v>
      </c>
      <c r="AB86" s="35">
        <f>Master!GR86</f>
        <v>94.491277734449994</v>
      </c>
    </row>
    <row r="88" spans="1:28" ht="13.2" thickBot="1">
      <c r="A88" s="3" t="s">
        <v>71</v>
      </c>
      <c r="B88" s="11">
        <f>Master!AX88</f>
        <v>3328.5206216082397</v>
      </c>
      <c r="C88" s="11">
        <f>Master!AY88</f>
        <v>7372.7771882506631</v>
      </c>
      <c r="D88" s="11">
        <f>Master!AZ88</f>
        <v>3499.7104266963925</v>
      </c>
      <c r="E88" s="11">
        <f>Master!BA88</f>
        <v>24517.536577902833</v>
      </c>
      <c r="F88" s="11">
        <f>Master!BB87</f>
        <v>0</v>
      </c>
      <c r="G88" s="35">
        <f>Master!BC88</f>
        <v>38718.544814458131</v>
      </c>
      <c r="I88" s="11">
        <f>Master!DX88</f>
        <v>0</v>
      </c>
      <c r="J88" s="11">
        <f>Master!DY88</f>
        <v>3359.0050996693712</v>
      </c>
      <c r="K88" s="11">
        <f>Master!DZ88</f>
        <v>674.07503366480898</v>
      </c>
      <c r="L88" s="11">
        <f>Master!EA87</f>
        <v>0</v>
      </c>
      <c r="M88" s="11">
        <f>Master!EB87</f>
        <v>0</v>
      </c>
      <c r="N88" s="35">
        <f>Master!EC88</f>
        <v>167907.7531315808</v>
      </c>
      <c r="P88" s="11">
        <f>Master!GF88</f>
        <v>2919.77320497348</v>
      </c>
      <c r="Q88" s="11">
        <f>Master!GG88</f>
        <v>9876.1590758796538</v>
      </c>
      <c r="R88" s="11">
        <f>Master!GH88</f>
        <v>3826.447985587336</v>
      </c>
      <c r="S88" s="11">
        <f>Master!GI88</f>
        <v>127101.51683834101</v>
      </c>
      <c r="T88" s="11">
        <f>Master!GJ88</f>
        <v>0</v>
      </c>
      <c r="U88" s="35">
        <f>Master!GK88</f>
        <v>143723.89710478147</v>
      </c>
      <c r="W88" s="11">
        <f>Master!GM88</f>
        <v>6248.2938265817193</v>
      </c>
      <c r="X88" s="11">
        <f>Master!GN88</f>
        <v>20607.941363799688</v>
      </c>
      <c r="Y88" s="11">
        <f>Master!GO88</f>
        <v>8000.2334459485373</v>
      </c>
      <c r="Z88" s="11">
        <f>Master!GP88</f>
        <v>315469.07968085079</v>
      </c>
      <c r="AA88" s="11">
        <f>Master!GQ88</f>
        <v>24.64673363959</v>
      </c>
      <c r="AB88" s="35">
        <f>Master!GR88</f>
        <v>350350.19505082036</v>
      </c>
    </row>
    <row r="90" spans="1:28" ht="13.2" thickBot="1">
      <c r="A90" s="1" t="s">
        <v>72</v>
      </c>
      <c r="B90" s="9">
        <f>Master!AX90</f>
        <v>12130.358308270028</v>
      </c>
      <c r="C90" s="9">
        <f>Master!AY90</f>
        <v>70635.578113211595</v>
      </c>
      <c r="D90" s="9">
        <f>Master!AZ90</f>
        <v>28410.087718058683</v>
      </c>
      <c r="E90" s="9">
        <f>Master!BA90</f>
        <v>53280.435219427309</v>
      </c>
      <c r="F90" s="11">
        <f>Master!BB89</f>
        <v>0</v>
      </c>
      <c r="G90" s="5">
        <f>Master!BC90</f>
        <v>164456.45935896761</v>
      </c>
      <c r="I90" s="9">
        <f>Master!DX90</f>
        <v>399433.43425875861</v>
      </c>
      <c r="J90" s="9">
        <f>Master!DY90</f>
        <v>855848.09669428843</v>
      </c>
      <c r="K90" s="9">
        <f>Master!DZ90</f>
        <v>211191.9701249646</v>
      </c>
      <c r="L90" s="11">
        <f>Master!EA89</f>
        <v>0</v>
      </c>
      <c r="M90" s="11">
        <f>Master!EB89</f>
        <v>0</v>
      </c>
      <c r="N90" s="5">
        <f>Master!EC90</f>
        <v>1991360.83271164</v>
      </c>
      <c r="P90" s="9">
        <f>Master!GF90</f>
        <v>3699209.8278940916</v>
      </c>
      <c r="Q90" s="9">
        <f>Master!GG90</f>
        <v>3129684.3581515215</v>
      </c>
      <c r="R90" s="9">
        <f>Master!GH90</f>
        <v>1811795.518662629</v>
      </c>
      <c r="S90" s="9">
        <f>Master!GI90</f>
        <v>719461.24993952736</v>
      </c>
      <c r="T90" s="9">
        <f>Master!GJ90</f>
        <v>14982.676053217465</v>
      </c>
      <c r="U90" s="5">
        <f>Master!GK90</f>
        <v>9375133.6307009868</v>
      </c>
      <c r="W90" s="9">
        <f>Master!GM90</f>
        <v>4110773.6204611207</v>
      </c>
      <c r="X90" s="9">
        <f>Master!GN90</f>
        <v>4049450.0227596834</v>
      </c>
      <c r="Y90" s="9">
        <f>Master!GO90</f>
        <v>2050049.4264383228</v>
      </c>
      <c r="Z90" s="9">
        <f>Master!GP90</f>
        <v>966965.24444722186</v>
      </c>
      <c r="AA90" s="9">
        <f>Master!GQ90</f>
        <v>17897.10240208538</v>
      </c>
      <c r="AB90" s="5">
        <f>Master!GR90</f>
        <v>11195135.416508434</v>
      </c>
    </row>
  </sheetData>
  <phoneticPr fontId="4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18"/>
  <sheetViews>
    <sheetView workbookViewId="0">
      <pane xSplit="1" ySplit="4" topLeftCell="GC5" activePane="bottomRight" state="frozen"/>
      <selection pane="topRight" activeCell="B1" sqref="B1"/>
      <selection pane="bottomLeft" activeCell="A5" sqref="A5"/>
      <selection pane="bottomRight" sqref="A1:B65536"/>
    </sheetView>
  </sheetViews>
  <sheetFormatPr defaultColWidth="9.109375" defaultRowHeight="12.6"/>
  <cols>
    <col min="1" max="1" width="31.44140625" style="5" customWidth="1"/>
    <col min="2" max="2" width="10.5546875" style="5" customWidth="1"/>
    <col min="3" max="3" width="10.6640625" style="5" customWidth="1"/>
    <col min="4" max="4" width="11.109375" style="5" customWidth="1"/>
    <col min="5" max="6" width="9.88671875" style="5" customWidth="1"/>
    <col min="7" max="7" width="9.33203125" style="5" bestFit="1" customWidth="1"/>
    <col min="8" max="8" width="10.6640625" style="5" customWidth="1"/>
    <col min="9" max="11" width="12.33203125" style="5" customWidth="1"/>
    <col min="12" max="12" width="12.44140625" style="5" customWidth="1"/>
    <col min="13" max="13" width="11" style="5" customWidth="1"/>
    <col min="14" max="14" width="11.33203125" style="5" customWidth="1"/>
    <col min="15" max="15" width="7.88671875" style="5" customWidth="1"/>
    <col min="16" max="20" width="12.44140625" style="5" customWidth="1"/>
    <col min="21" max="21" width="10.6640625" style="5" customWidth="1"/>
    <col min="22" max="22" width="10.6640625" style="5" bestFit="1" customWidth="1"/>
    <col min="23" max="27" width="12" style="5" customWidth="1"/>
    <col min="28" max="28" width="13.44140625" style="5" customWidth="1"/>
    <col min="29" max="29" width="9.33203125" style="5" bestFit="1" customWidth="1"/>
    <col min="30" max="30" width="10" style="5" customWidth="1"/>
    <col min="31" max="33" width="9.33203125" style="5" bestFit="1" customWidth="1"/>
    <col min="34" max="34" width="9.6640625" style="5" customWidth="1"/>
    <col min="35" max="49" width="9.33203125" style="5" bestFit="1" customWidth="1"/>
    <col min="50" max="50" width="10.44140625" style="5" customWidth="1"/>
    <col min="51" max="54" width="9.33203125" style="5" bestFit="1" customWidth="1"/>
    <col min="55" max="59" width="9.88671875" style="5" bestFit="1" customWidth="1"/>
    <col min="60" max="60" width="9.88671875" style="5" customWidth="1"/>
    <col min="61" max="61" width="11" style="5" bestFit="1" customWidth="1"/>
    <col min="62" max="64" width="9.88671875" style="5" bestFit="1" customWidth="1"/>
    <col min="65" max="65" width="10.44140625" style="5" customWidth="1"/>
    <col min="66" max="66" width="10.109375" style="5" customWidth="1"/>
    <col min="67" max="67" width="11" style="5" bestFit="1" customWidth="1"/>
    <col min="68" max="68" width="10.88671875" style="5" customWidth="1"/>
    <col min="69" max="70" width="9.88671875" style="5" bestFit="1" customWidth="1"/>
    <col min="71" max="72" width="9.33203125" style="5" bestFit="1" customWidth="1"/>
    <col min="73" max="77" width="9.88671875" style="5" bestFit="1" customWidth="1"/>
    <col min="78" max="78" width="10.33203125" style="5" customWidth="1"/>
    <col min="79" max="79" width="11" style="5" bestFit="1" customWidth="1"/>
    <col min="80" max="80" width="10.88671875" style="5" customWidth="1"/>
    <col min="81" max="81" width="9.33203125" style="5" bestFit="1" customWidth="1"/>
    <col min="82" max="82" width="10.44140625" style="5" customWidth="1"/>
    <col min="83" max="83" width="9.33203125" style="5" bestFit="1" customWidth="1"/>
    <col min="84" max="84" width="10.5546875" style="5" customWidth="1"/>
    <col min="85" max="85" width="9.88671875" style="5" bestFit="1" customWidth="1"/>
    <col min="86" max="86" width="9.33203125" style="5" bestFit="1" customWidth="1"/>
    <col min="87" max="87" width="9.88671875" style="5" bestFit="1" customWidth="1"/>
    <col min="88" max="88" width="9.88671875" style="5" customWidth="1"/>
    <col min="89" max="89" width="9.33203125" style="5" bestFit="1" customWidth="1"/>
    <col min="90" max="90" width="10" style="5" customWidth="1"/>
    <col min="91" max="91" width="9.88671875" style="5" bestFit="1" customWidth="1"/>
    <col min="92" max="93" width="9.33203125" style="5" bestFit="1" customWidth="1"/>
    <col min="94" max="94" width="9.88671875" style="5" customWidth="1"/>
    <col min="95" max="95" width="9.33203125" style="5" bestFit="1" customWidth="1"/>
    <col min="96" max="96" width="10" style="5" customWidth="1"/>
    <col min="97" max="97" width="9.88671875" style="5" bestFit="1" customWidth="1"/>
    <col min="98" max="98" width="9.88671875" style="5" customWidth="1"/>
    <col min="99" max="99" width="11.109375" style="5" customWidth="1"/>
    <col min="100" max="100" width="10" style="5" customWidth="1"/>
    <col min="101" max="101" width="9.33203125" style="5" bestFit="1" customWidth="1"/>
    <col min="102" max="102" width="9.88671875" style="5" customWidth="1"/>
    <col min="103" max="103" width="9.88671875" style="5" bestFit="1" customWidth="1"/>
    <col min="104" max="105" width="9.33203125" style="5" bestFit="1" customWidth="1"/>
    <col min="106" max="106" width="10" style="5" customWidth="1"/>
    <col min="107" max="107" width="9.33203125" style="5" bestFit="1" customWidth="1"/>
    <col min="108" max="108" width="10.33203125" style="5" customWidth="1"/>
    <col min="109" max="109" width="9.88671875" style="5" bestFit="1" customWidth="1"/>
    <col min="110" max="111" width="9.33203125" style="5" bestFit="1" customWidth="1"/>
    <col min="112" max="112" width="9.88671875" style="5" customWidth="1"/>
    <col min="113" max="113" width="9.33203125" style="5" bestFit="1" customWidth="1"/>
    <col min="114" max="114" width="10.109375" style="5" customWidth="1"/>
    <col min="115" max="115" width="9.88671875" style="5" bestFit="1" customWidth="1"/>
    <col min="116" max="116" width="10.109375" style="5" customWidth="1"/>
    <col min="117" max="117" width="9.33203125" style="5" bestFit="1" customWidth="1"/>
    <col min="118" max="118" width="10.33203125" style="5" customWidth="1"/>
    <col min="119" max="119" width="9.33203125" style="5" bestFit="1" customWidth="1"/>
    <col min="120" max="120" width="10.33203125" style="5" customWidth="1"/>
    <col min="121" max="123" width="9.33203125" style="5" bestFit="1" customWidth="1"/>
    <col min="124" max="124" width="10.33203125" style="5" customWidth="1"/>
    <col min="125" max="125" width="9.33203125" style="5" bestFit="1" customWidth="1"/>
    <col min="126" max="126" width="10.109375" style="5" customWidth="1"/>
    <col min="127" max="127" width="9.33203125" style="5" bestFit="1" customWidth="1"/>
    <col min="128" max="128" width="11.109375" style="5" customWidth="1"/>
    <col min="129" max="130" width="11" style="5" bestFit="1" customWidth="1"/>
    <col min="131" max="132" width="9.88671875" style="5" bestFit="1" customWidth="1"/>
    <col min="133" max="133" width="13.44140625" style="5" bestFit="1" customWidth="1"/>
    <col min="134" max="134" width="9.88671875" style="5" bestFit="1" customWidth="1"/>
    <col min="135" max="135" width="9.33203125" style="5" bestFit="1" customWidth="1"/>
    <col min="136" max="136" width="9.88671875" style="5" customWidth="1"/>
    <col min="137" max="137" width="9.33203125" style="5" bestFit="1" customWidth="1"/>
    <col min="138" max="138" width="10.33203125" style="5" customWidth="1"/>
    <col min="139" max="139" width="9.88671875" style="5" bestFit="1" customWidth="1"/>
    <col min="140" max="141" width="9.33203125" style="5" bestFit="1" customWidth="1"/>
    <col min="142" max="142" width="10" style="5" customWidth="1"/>
    <col min="143" max="143" width="9.33203125" style="5" bestFit="1" customWidth="1"/>
    <col min="144" max="144" width="9.88671875" style="5" customWidth="1"/>
    <col min="145" max="145" width="9.33203125" style="5" bestFit="1" customWidth="1"/>
    <col min="146" max="150" width="9.88671875" style="5" bestFit="1" customWidth="1"/>
    <col min="151" max="151" width="11" style="5" bestFit="1" customWidth="1"/>
    <col min="152" max="154" width="9.88671875" style="5" bestFit="1" customWidth="1"/>
    <col min="155" max="155" width="9.33203125" style="5" bestFit="1" customWidth="1"/>
    <col min="156" max="156" width="10.109375" style="5" customWidth="1"/>
    <col min="157" max="166" width="9.88671875" style="5" bestFit="1" customWidth="1"/>
    <col min="167" max="167" width="9.33203125" style="5" bestFit="1" customWidth="1"/>
    <col min="168" max="168" width="9.88671875" style="5" customWidth="1"/>
    <col min="169" max="169" width="11.109375" style="5" customWidth="1"/>
    <col min="170" max="171" width="9.88671875" style="5" bestFit="1" customWidth="1"/>
    <col min="172" max="172" width="10.33203125" style="5" customWidth="1"/>
    <col min="173" max="173" width="9.33203125" style="5" bestFit="1" customWidth="1"/>
    <col min="174" max="174" width="10.5546875" style="5" customWidth="1"/>
    <col min="175" max="176" width="9.88671875" style="5" bestFit="1" customWidth="1"/>
    <col min="177" max="177" width="9.33203125" style="5" bestFit="1" customWidth="1"/>
    <col min="178" max="178" width="10.33203125" style="5" customWidth="1"/>
    <col min="179" max="179" width="9.33203125" style="5" bestFit="1" customWidth="1"/>
    <col min="180" max="180" width="10.109375" style="5" customWidth="1"/>
    <col min="181" max="181" width="9.88671875" style="5" bestFit="1" customWidth="1"/>
    <col min="182" max="183" width="9.33203125" style="5" bestFit="1" customWidth="1"/>
    <col min="184" max="184" width="10" style="5" customWidth="1"/>
    <col min="185" max="185" width="9.33203125" style="5" bestFit="1" customWidth="1"/>
    <col min="186" max="186" width="10.33203125" style="5" customWidth="1"/>
    <col min="187" max="187" width="9.33203125" style="5" bestFit="1" customWidth="1"/>
    <col min="188" max="188" width="11" style="5" bestFit="1" customWidth="1"/>
    <col min="189" max="192" width="9.88671875" style="5" bestFit="1" customWidth="1"/>
    <col min="193" max="193" width="11" style="5" bestFit="1" customWidth="1"/>
    <col min="194" max="194" width="9.33203125" style="5" bestFit="1" customWidth="1"/>
    <col min="195" max="198" width="11" style="5" bestFit="1" customWidth="1"/>
    <col min="199" max="199" width="10.44140625" style="5" customWidth="1"/>
    <col min="200" max="200" width="12.109375" style="5" bestFit="1" customWidth="1"/>
    <col min="201" max="16384" width="9.109375" style="5"/>
  </cols>
  <sheetData>
    <row r="1" spans="1:200" ht="24.75" customHeight="1">
      <c r="A1" s="82" t="s">
        <v>172</v>
      </c>
    </row>
    <row r="3" spans="1:200">
      <c r="B3" s="5" t="str">
        <f>Master!B3</f>
        <v>Chilliwack</v>
      </c>
      <c r="C3" s="5" t="str">
        <f>Master!C3</f>
        <v>DCK</v>
      </c>
      <c r="H3" s="5" t="str">
        <f>Master!H3</f>
        <v>North Island - Central Coast</v>
      </c>
      <c r="K3" s="5" t="str">
        <f>Master!K3</f>
        <v>DNI</v>
      </c>
      <c r="N3" s="5" t="str">
        <f>Master!N3</f>
        <v>South Island</v>
      </c>
      <c r="P3" s="5" t="str">
        <f>Master!P3</f>
        <v>DSI</v>
      </c>
      <c r="T3" s="5" t="str">
        <f>Master!T3</f>
        <v>Haida Gwaii</v>
      </c>
      <c r="V3" s="5" t="str">
        <f>Master!V3</f>
        <v>DQC</v>
      </c>
      <c r="Z3" s="5" t="str">
        <f>Master!Z3</f>
        <v>Squamish</v>
      </c>
      <c r="AA3" s="5" t="str">
        <f>Master!AA3</f>
        <v>DSQ</v>
      </c>
      <c r="AF3" s="5" t="str">
        <f>Master!AF3</f>
        <v>Sunshine Coast</v>
      </c>
      <c r="AH3" s="5" t="str">
        <f>Master!AH3</f>
        <v>DSC</v>
      </c>
      <c r="AL3" s="5" t="s">
        <v>138</v>
      </c>
      <c r="AN3" s="5" t="str">
        <f>Master!AN3</f>
        <v>DCR</v>
      </c>
      <c r="AR3" s="5" t="str">
        <f>Master!AR3</f>
        <v>North Coast</v>
      </c>
      <c r="AT3" s="5" t="str">
        <f>Master!AT3</f>
        <v>DNC</v>
      </c>
      <c r="AX3" s="13" t="str">
        <f>Master!AX3</f>
        <v>COASTAL FOREST REGION TOTAL</v>
      </c>
      <c r="AY3" s="13"/>
      <c r="AZ3" s="13"/>
      <c r="BA3" s="13"/>
      <c r="BB3" s="13"/>
      <c r="BC3" s="13"/>
      <c r="BD3" s="5" t="str">
        <f>Master!BD3</f>
        <v>Chilcotin FD</v>
      </c>
      <c r="BF3" s="5" t="str">
        <f>Master!BF3</f>
        <v>DCH</v>
      </c>
      <c r="BJ3" s="5" t="str">
        <f>Master!BJ3</f>
        <v>Central Cariboo</v>
      </c>
      <c r="BL3" s="5" t="str">
        <f>Master!BL3</f>
        <v>DCC</v>
      </c>
      <c r="BP3" s="5" t="str">
        <f>Master!BP3</f>
        <v xml:space="preserve">100 Mile House </v>
      </c>
      <c r="BR3" s="5" t="str">
        <f>Master!BR3</f>
        <v>DMH</v>
      </c>
      <c r="BV3" s="5" t="str">
        <f>Master!BV3</f>
        <v>Quesnel</v>
      </c>
      <c r="BW3" s="5" t="str">
        <f>Master!BW3</f>
        <v>DQU</v>
      </c>
      <c r="CB3" s="5" t="str">
        <f>Master!CB3</f>
        <v>Headwaters</v>
      </c>
      <c r="CD3" s="5" t="str">
        <f>Master!CD3</f>
        <v>DHW</v>
      </c>
      <c r="CH3" s="5" t="str">
        <f>Master!CH3</f>
        <v>Kamloops</v>
      </c>
      <c r="CJ3" s="5" t="str">
        <f>Master!CJ3</f>
        <v>DKA</v>
      </c>
      <c r="CN3" s="5" t="str">
        <f>Master!CN3</f>
        <v>Cascades</v>
      </c>
      <c r="CO3" s="5" t="str">
        <f>Master!CO3</f>
        <v>DCS</v>
      </c>
      <c r="CT3" s="5" t="str">
        <f>Master!CT3</f>
        <v>Okanagan-Shuswap</v>
      </c>
      <c r="CV3" s="5" t="str">
        <f>Master!CV3</f>
        <v>DOS</v>
      </c>
      <c r="CZ3" s="5" t="str">
        <f>Master!CZ3</f>
        <v>Arrow-Boundary</v>
      </c>
      <c r="DB3" s="5" t="str">
        <f>Master!DB3</f>
        <v>DAB</v>
      </c>
      <c r="DF3" s="5" t="str">
        <f>Master!DF3</f>
        <v>Rocky Mountain</v>
      </c>
      <c r="DH3" s="5" t="str">
        <f>Master!DH3</f>
        <v>DRM</v>
      </c>
      <c r="DL3" s="5" t="str">
        <f>Master!DL3</f>
        <v>Columbia</v>
      </c>
      <c r="DM3" s="5" t="str">
        <f>Master!DM3</f>
        <v>DCO</v>
      </c>
      <c r="DR3" s="5" t="str">
        <f>Master!DR3</f>
        <v>Kootenay Lake</v>
      </c>
      <c r="DT3" s="5" t="str">
        <f>Master!DT3</f>
        <v>DKL</v>
      </c>
      <c r="DX3" s="13" t="str">
        <f>Master!DX3</f>
        <v>SIFR REGION</v>
      </c>
      <c r="DY3" s="13"/>
      <c r="DZ3" s="13"/>
      <c r="EA3" s="13"/>
      <c r="EB3" s="13"/>
      <c r="EC3" s="13"/>
      <c r="ED3" s="5" t="str">
        <f>Master!ED3</f>
        <v>Skeena-Stikine</v>
      </c>
      <c r="EF3" s="5" t="str">
        <f>Master!EF3</f>
        <v>DSS</v>
      </c>
      <c r="EJ3" s="5" t="str">
        <f>Master!EJ3</f>
        <v>Kalum</v>
      </c>
      <c r="EK3" s="5" t="str">
        <f>Master!EK3</f>
        <v>DKM</v>
      </c>
      <c r="EP3" s="5" t="str">
        <f>Master!EP3</f>
        <v>Nadina</v>
      </c>
      <c r="EQ3" s="5" t="str">
        <f>Master!EQ3</f>
        <v>DND</v>
      </c>
      <c r="EV3" s="5" t="str">
        <f>Master!EV3</f>
        <v>Prince George FD</v>
      </c>
      <c r="EX3" s="5" t="str">
        <f>Master!EX3</f>
        <v>DPG</v>
      </c>
      <c r="FB3" s="5" t="str">
        <f>Master!FB3</f>
        <v>Vanderhoof</v>
      </c>
      <c r="FD3" s="5" t="str">
        <f>Master!FD3</f>
        <v>DVA</v>
      </c>
      <c r="FH3" s="5" t="str">
        <f>Master!FH3</f>
        <v>Ft. St. James</v>
      </c>
      <c r="FJ3" s="5" t="str">
        <f>Master!FJ3</f>
        <v>DJA</v>
      </c>
      <c r="FN3" s="5" t="str">
        <f>Master!FN3</f>
        <v>Mackenzie</v>
      </c>
      <c r="FP3" s="5" t="str">
        <f>Master!FP3</f>
        <v>DMK</v>
      </c>
      <c r="FT3" s="5" t="str">
        <f>Master!FT3</f>
        <v>Peace</v>
      </c>
      <c r="FU3" s="5" t="str">
        <f>Master!FU3</f>
        <v>DPC</v>
      </c>
      <c r="FZ3" s="5" t="str">
        <f>Master!FZ3</f>
        <v>Ft. Nelson</v>
      </c>
      <c r="GA3" s="5" t="str">
        <f>Master!GA3</f>
        <v>DFN</v>
      </c>
      <c r="GF3" s="13" t="str">
        <f>Master!GF3</f>
        <v>NIFR REGION</v>
      </c>
      <c r="GG3" s="13"/>
      <c r="GH3" s="13"/>
      <c r="GI3" s="13"/>
      <c r="GJ3" s="13"/>
      <c r="GK3" s="13"/>
      <c r="GM3" s="13" t="str">
        <f>Master!GM3</f>
        <v>GRAND TOTAL</v>
      </c>
      <c r="GN3" s="13"/>
      <c r="GO3" s="13"/>
      <c r="GP3" s="13"/>
      <c r="GQ3" s="13"/>
      <c r="GR3" s="13"/>
    </row>
    <row r="4" spans="1:200">
      <c r="B4" s="5" t="str">
        <f>Master!B4</f>
        <v>Trace</v>
      </c>
      <c r="C4" s="5" t="str">
        <f>Master!C4</f>
        <v>Light</v>
      </c>
      <c r="D4" s="5" t="str">
        <f>Master!D4</f>
        <v>Moderate</v>
      </c>
      <c r="E4" s="5" t="str">
        <f>Master!E4</f>
        <v>Severe</v>
      </c>
      <c r="F4" s="5" t="str">
        <f>Master!F4</f>
        <v>Very Sev</v>
      </c>
      <c r="G4" s="5" t="str">
        <f>Master!G4</f>
        <v>Total</v>
      </c>
      <c r="H4" s="5" t="str">
        <f>Master!H4</f>
        <v>Trace</v>
      </c>
      <c r="I4" s="5" t="str">
        <f>Master!I4</f>
        <v>Light</v>
      </c>
      <c r="J4" s="5" t="str">
        <f>Master!J4</f>
        <v>Moderate</v>
      </c>
      <c r="K4" s="5" t="str">
        <f>Master!K4</f>
        <v>Severe</v>
      </c>
      <c r="L4" s="5" t="str">
        <f>Master!L4</f>
        <v>Very Sev</v>
      </c>
      <c r="M4" s="5" t="str">
        <f>Master!M4</f>
        <v>Total</v>
      </c>
      <c r="N4" s="5" t="str">
        <f>Master!N4</f>
        <v>Trace</v>
      </c>
      <c r="O4" s="5" t="str">
        <f>Master!O4</f>
        <v>Light</v>
      </c>
      <c r="P4" s="5" t="str">
        <f>Master!P4</f>
        <v>Moderate</v>
      </c>
      <c r="Q4" s="5" t="str">
        <f>Master!Q4</f>
        <v>Severe</v>
      </c>
      <c r="R4" s="5" t="str">
        <f>Master!R4</f>
        <v>Very Sev</v>
      </c>
      <c r="S4" s="5" t="str">
        <f>Master!S4</f>
        <v>Total</v>
      </c>
      <c r="T4" s="5" t="str">
        <f>Master!T4</f>
        <v>Trace</v>
      </c>
      <c r="U4" s="5" t="str">
        <f>Master!U4</f>
        <v>Light</v>
      </c>
      <c r="V4" s="5" t="str">
        <f>Master!V4</f>
        <v>Moderate</v>
      </c>
      <c r="W4" s="5" t="str">
        <f>Master!W4</f>
        <v>Severe</v>
      </c>
      <c r="X4" s="5" t="str">
        <f>Master!X4</f>
        <v>Very Sev</v>
      </c>
      <c r="Y4" s="5" t="str">
        <f>Master!Y4</f>
        <v>Total</v>
      </c>
      <c r="Z4" s="5" t="str">
        <f>Master!Z4</f>
        <v>Trace</v>
      </c>
      <c r="AA4" s="5" t="str">
        <f>Master!AA4</f>
        <v>Light</v>
      </c>
      <c r="AB4" s="5" t="str">
        <f>Master!AB4</f>
        <v>Moderate</v>
      </c>
      <c r="AC4" s="5" t="str">
        <f>Master!AC4</f>
        <v>Severe</v>
      </c>
      <c r="AD4" s="5" t="str">
        <f>Master!AD4</f>
        <v>Very Sev</v>
      </c>
      <c r="AE4" s="5" t="str">
        <f>Master!AE4</f>
        <v>Total</v>
      </c>
      <c r="AF4" s="5" t="str">
        <f>Master!AF4</f>
        <v>Trace</v>
      </c>
      <c r="AG4" s="5" t="str">
        <f>Master!AG4</f>
        <v>Light</v>
      </c>
      <c r="AH4" s="5" t="str">
        <f>Master!AH4</f>
        <v>Moderate</v>
      </c>
      <c r="AI4" s="5" t="str">
        <f>Master!AI4</f>
        <v>Severe</v>
      </c>
      <c r="AJ4" s="5" t="str">
        <f>Master!AJ4</f>
        <v>Very Sev</v>
      </c>
      <c r="AK4" s="5" t="str">
        <f>Master!AK4</f>
        <v>Total</v>
      </c>
      <c r="AL4" s="5" t="s">
        <v>135</v>
      </c>
      <c r="AM4" s="5" t="s">
        <v>78</v>
      </c>
      <c r="AN4" s="5" t="str">
        <f>Master!AN4</f>
        <v>Moderate</v>
      </c>
      <c r="AO4" s="5" t="str">
        <f>Master!AO4</f>
        <v>Severe</v>
      </c>
      <c r="AP4" s="5" t="str">
        <f>Master!AP4</f>
        <v>Very Sev</v>
      </c>
      <c r="AQ4" s="5" t="str">
        <f>Master!AQ4</f>
        <v>Total</v>
      </c>
      <c r="AR4" s="5" t="str">
        <f>Master!AR4</f>
        <v>Trace</v>
      </c>
      <c r="AS4" s="5" t="str">
        <f>Master!AS4</f>
        <v>Light</v>
      </c>
      <c r="AT4" s="5" t="str">
        <f>Master!AT4</f>
        <v>Moderate</v>
      </c>
      <c r="AU4" s="5" t="str">
        <f>Master!AU4</f>
        <v>Severe</v>
      </c>
      <c r="AV4" s="5" t="str">
        <f>Master!AV4</f>
        <v>Very Sev</v>
      </c>
      <c r="AW4" s="5" t="str">
        <f>Master!AW4</f>
        <v>Total</v>
      </c>
      <c r="AX4" s="13" t="str">
        <f>Master!AX4</f>
        <v>Trace</v>
      </c>
      <c r="AY4" s="13" t="str">
        <f>Master!AY4</f>
        <v>Light</v>
      </c>
      <c r="AZ4" s="13" t="str">
        <f>Master!AZ4</f>
        <v>Moderate</v>
      </c>
      <c r="BA4" s="13" t="str">
        <f>Master!BA4</f>
        <v>Severe</v>
      </c>
      <c r="BB4" s="13" t="str">
        <f>Master!BB4</f>
        <v>Ver Sev</v>
      </c>
      <c r="BC4" s="13" t="str">
        <f>Master!BC4</f>
        <v>Total</v>
      </c>
      <c r="BD4" s="5" t="str">
        <f>Master!BD4</f>
        <v>Trace</v>
      </c>
      <c r="BE4" s="5" t="str">
        <f>Master!BE4</f>
        <v>Light</v>
      </c>
      <c r="BF4" s="5" t="str">
        <f>Master!BF4</f>
        <v>Moderate</v>
      </c>
      <c r="BG4" s="5" t="str">
        <f>Master!BG4</f>
        <v>Severe</v>
      </c>
      <c r="BH4" s="5" t="str">
        <f>Master!BH4</f>
        <v>Very Sev</v>
      </c>
      <c r="BI4" s="5" t="str">
        <f>Master!BI4</f>
        <v>Total</v>
      </c>
      <c r="BJ4" s="5" t="str">
        <f>Master!BJ4</f>
        <v>Trace</v>
      </c>
      <c r="BK4" s="5" t="str">
        <f>Master!BK4</f>
        <v>Light</v>
      </c>
      <c r="BL4" s="5" t="str">
        <f>Master!BL4</f>
        <v>Moderate</v>
      </c>
      <c r="BM4" s="5" t="str">
        <f>Master!BM4</f>
        <v>Severe</v>
      </c>
      <c r="BN4" s="5" t="str">
        <f>Master!BN4</f>
        <v>Very Sev</v>
      </c>
      <c r="BO4" s="5" t="str">
        <f>Master!BO4</f>
        <v>Total</v>
      </c>
      <c r="BP4" s="5" t="str">
        <f>Master!BP4</f>
        <v>Trace</v>
      </c>
      <c r="BQ4" s="5" t="str">
        <f>Master!BQ4</f>
        <v>Light</v>
      </c>
      <c r="BR4" s="5" t="str">
        <f>Master!BR4</f>
        <v>Moderate</v>
      </c>
      <c r="BS4" s="5" t="str">
        <f>Master!BS4</f>
        <v>Severe</v>
      </c>
      <c r="BT4" s="5" t="str">
        <f>Master!BT4</f>
        <v>Very Sev</v>
      </c>
      <c r="BU4" s="5" t="str">
        <f>Master!BU4</f>
        <v>Total</v>
      </c>
      <c r="BV4" s="5" t="str">
        <f>Master!BV4</f>
        <v>Trace</v>
      </c>
      <c r="BW4" s="5" t="str">
        <f>Master!BW4</f>
        <v>Light</v>
      </c>
      <c r="BX4" s="5" t="str">
        <f>Master!BX4</f>
        <v>Moderate</v>
      </c>
      <c r="BY4" s="5" t="str">
        <f>Master!BY4</f>
        <v>Severe</v>
      </c>
      <c r="BZ4" s="5" t="str">
        <f>Master!BZ4</f>
        <v>Very Sev</v>
      </c>
      <c r="CA4" s="5" t="str">
        <f>Master!CA4</f>
        <v>Total</v>
      </c>
      <c r="CB4" s="5" t="str">
        <f>Master!CB4</f>
        <v>Trace</v>
      </c>
      <c r="CC4" s="5" t="str">
        <f>Master!CC4</f>
        <v>Light</v>
      </c>
      <c r="CD4" s="5" t="str">
        <f>Master!CD4</f>
        <v>Moderate</v>
      </c>
      <c r="CE4" s="5" t="str">
        <f>Master!CE4</f>
        <v>Severe</v>
      </c>
      <c r="CF4" s="5" t="str">
        <f>Master!CF4</f>
        <v>Very Sev</v>
      </c>
      <c r="CG4" s="5" t="str">
        <f>Master!CG4</f>
        <v>Total</v>
      </c>
      <c r="CH4" s="5" t="str">
        <f>Master!CH4</f>
        <v>Trace</v>
      </c>
      <c r="CI4" s="5" t="str">
        <f>Master!CI4</f>
        <v>Light</v>
      </c>
      <c r="CJ4" s="5" t="str">
        <f>Master!CJ4</f>
        <v>Moderate</v>
      </c>
      <c r="CK4" s="5" t="str">
        <f>Master!CK4</f>
        <v>Severe</v>
      </c>
      <c r="CL4" s="5" t="str">
        <f>Master!CL4</f>
        <v>Very Sev</v>
      </c>
      <c r="CM4" s="5" t="str">
        <f>Master!CM4</f>
        <v>Total</v>
      </c>
      <c r="CN4" s="5" t="str">
        <f>Master!CN4</f>
        <v>Trace</v>
      </c>
      <c r="CO4" s="5" t="str">
        <f>Master!CO4</f>
        <v>Light</v>
      </c>
      <c r="CP4" s="5" t="str">
        <f>Master!CP4</f>
        <v>Moderate</v>
      </c>
      <c r="CQ4" s="5" t="str">
        <f>Master!CQ4</f>
        <v>Severe</v>
      </c>
      <c r="CR4" s="5" t="str">
        <f>Master!CR4</f>
        <v>Very Sev</v>
      </c>
      <c r="CS4" s="5" t="str">
        <f>Master!CS4</f>
        <v>Total</v>
      </c>
      <c r="CT4" s="5" t="str">
        <f>Master!CT4</f>
        <v>Trace</v>
      </c>
      <c r="CU4" s="5" t="str">
        <f>Master!CU4</f>
        <v>Light</v>
      </c>
      <c r="CV4" s="5" t="str">
        <f>Master!CV4</f>
        <v>Moderate</v>
      </c>
      <c r="CW4" s="5" t="str">
        <f>Master!CW4</f>
        <v>Severe</v>
      </c>
      <c r="CX4" s="5" t="str">
        <f>Master!CX4</f>
        <v>Very Sev</v>
      </c>
      <c r="CY4" s="5" t="str">
        <f>Master!CY4</f>
        <v>Total</v>
      </c>
      <c r="CZ4" s="5" t="str">
        <f>Master!CZ4</f>
        <v>Trace</v>
      </c>
      <c r="DA4" s="5" t="str">
        <f>Master!DA4</f>
        <v>Light</v>
      </c>
      <c r="DB4" s="5" t="str">
        <f>Master!DB4</f>
        <v>Moderate</v>
      </c>
      <c r="DC4" s="5" t="str">
        <f>Master!DC4</f>
        <v>Severe</v>
      </c>
      <c r="DD4" s="5" t="str">
        <f>Master!DD4</f>
        <v>Very Sev</v>
      </c>
      <c r="DE4" s="5" t="str">
        <f>Master!DE4</f>
        <v>Total</v>
      </c>
      <c r="DF4" s="5" t="str">
        <f>Master!DF4</f>
        <v>Trace</v>
      </c>
      <c r="DG4" s="5" t="str">
        <f>Master!DG4</f>
        <v>Light</v>
      </c>
      <c r="DH4" s="5" t="str">
        <f>Master!DH4</f>
        <v>Moderate</v>
      </c>
      <c r="DI4" s="5" t="str">
        <f>Master!DI4</f>
        <v>Severe</v>
      </c>
      <c r="DJ4" s="5" t="str">
        <f>Master!DJ4</f>
        <v>Very Sev</v>
      </c>
      <c r="DK4" s="5" t="str">
        <f>Master!DK4</f>
        <v>Total</v>
      </c>
      <c r="DL4" s="5" t="str">
        <f>Master!DL4</f>
        <v>Trace</v>
      </c>
      <c r="DM4" s="5" t="str">
        <f>Master!DM4</f>
        <v>Light</v>
      </c>
      <c r="DN4" s="5" t="str">
        <f>Master!DN4</f>
        <v>Moderate</v>
      </c>
      <c r="DO4" s="5" t="str">
        <f>Master!DO4</f>
        <v>Severe</v>
      </c>
      <c r="DP4" s="5" t="str">
        <f>Master!DP4</f>
        <v>Very Sev</v>
      </c>
      <c r="DQ4" s="5" t="str">
        <f>Master!DQ4</f>
        <v>Total</v>
      </c>
      <c r="DR4" s="5" t="str">
        <f>Master!DR4</f>
        <v>Trace</v>
      </c>
      <c r="DS4" s="5" t="str">
        <f>Master!DS4</f>
        <v>Light</v>
      </c>
      <c r="DT4" s="5" t="str">
        <f>Master!DT4</f>
        <v>Moderate</v>
      </c>
      <c r="DU4" s="5" t="str">
        <f>Master!DU4</f>
        <v>Severe</v>
      </c>
      <c r="DV4" s="5" t="str">
        <f>Master!DV4</f>
        <v>Very Sev</v>
      </c>
      <c r="DW4" s="5" t="str">
        <f>Master!DW4</f>
        <v>Total</v>
      </c>
      <c r="DX4" s="13" t="str">
        <f>Master!DX4</f>
        <v>Trace</v>
      </c>
      <c r="DY4" s="13" t="str">
        <f>Master!DY4</f>
        <v>Light</v>
      </c>
      <c r="DZ4" s="13" t="str">
        <f>Master!DZ4</f>
        <v>Moderate</v>
      </c>
      <c r="EA4" s="13" t="str">
        <f>Master!EA4</f>
        <v>Severe</v>
      </c>
      <c r="EB4" s="13" t="str">
        <f>Master!EB4</f>
        <v>Very Sev</v>
      </c>
      <c r="EC4" s="13" t="str">
        <f>Master!EC4</f>
        <v>TOTAL</v>
      </c>
      <c r="ED4" s="5" t="str">
        <f>Master!ED4</f>
        <v>Trace</v>
      </c>
      <c r="EE4" s="5" t="str">
        <f>Master!EE4</f>
        <v>Light</v>
      </c>
      <c r="EF4" s="5" t="str">
        <f>Master!EF4</f>
        <v>Moderate</v>
      </c>
      <c r="EG4" s="5" t="str">
        <f>Master!EG4</f>
        <v>Severe</v>
      </c>
      <c r="EH4" s="5" t="str">
        <f>Master!EH4</f>
        <v>Very Sev</v>
      </c>
      <c r="EI4" s="5" t="str">
        <f>Master!EI4</f>
        <v>Total</v>
      </c>
      <c r="EJ4" s="5" t="str">
        <f>Master!EJ4</f>
        <v>Trace</v>
      </c>
      <c r="EK4" s="5" t="str">
        <f>Master!EK4</f>
        <v>Light</v>
      </c>
      <c r="EL4" s="5" t="str">
        <f>Master!EL4</f>
        <v>Moderate</v>
      </c>
      <c r="EM4" s="5" t="str">
        <f>Master!EM4</f>
        <v>Severe</v>
      </c>
      <c r="EN4" s="5" t="str">
        <f>Master!EN4</f>
        <v>Very Sev</v>
      </c>
      <c r="EO4" s="5" t="str">
        <f>Master!EO4</f>
        <v>Total</v>
      </c>
      <c r="EP4" s="5" t="str">
        <f>Master!EP4</f>
        <v>Trace</v>
      </c>
      <c r="EQ4" s="5" t="str">
        <f>Master!EQ4</f>
        <v>Light</v>
      </c>
      <c r="ER4" s="5" t="str">
        <f>Master!ER4</f>
        <v>Moderate</v>
      </c>
      <c r="ES4" s="5" t="str">
        <f>Master!ES4</f>
        <v>Severe</v>
      </c>
      <c r="ET4" s="5" t="str">
        <f>Master!ET4</f>
        <v>Very Sev</v>
      </c>
      <c r="EU4" s="5" t="str">
        <f>Master!EU4</f>
        <v>Total</v>
      </c>
      <c r="EV4" s="5" t="str">
        <f>Master!EV4</f>
        <v>Trace</v>
      </c>
      <c r="EW4" s="5" t="str">
        <f>Master!EW4</f>
        <v>Light</v>
      </c>
      <c r="EX4" s="5" t="str">
        <f>Master!EX4</f>
        <v>Moderate</v>
      </c>
      <c r="EY4" s="5" t="str">
        <f>Master!EY4</f>
        <v>Severe</v>
      </c>
      <c r="EZ4" s="5" t="str">
        <f>Master!EZ4</f>
        <v>Very Sev</v>
      </c>
      <c r="FA4" s="5" t="str">
        <f>Master!FA4</f>
        <v>Total</v>
      </c>
      <c r="FB4" s="5" t="str">
        <f>Master!FB4</f>
        <v>Trace</v>
      </c>
      <c r="FC4" s="5" t="str">
        <f>Master!FC4</f>
        <v>Light</v>
      </c>
      <c r="FD4" s="5" t="str">
        <f>Master!FD4</f>
        <v>Moderate</v>
      </c>
      <c r="FE4" s="5" t="str">
        <f>Master!FE4</f>
        <v>Severe</v>
      </c>
      <c r="FF4" s="5" t="str">
        <f>Master!FF4</f>
        <v>Very Sev</v>
      </c>
      <c r="FG4" s="5" t="str">
        <f>Master!FG4</f>
        <v>Total</v>
      </c>
      <c r="FH4" s="5" t="str">
        <f>Master!FH4</f>
        <v>Trace</v>
      </c>
      <c r="FI4" s="5" t="str">
        <f>Master!FI4</f>
        <v>Light</v>
      </c>
      <c r="FJ4" s="5" t="str">
        <f>Master!FJ4</f>
        <v>Moderate</v>
      </c>
      <c r="FK4" s="5" t="str">
        <f>Master!FK4</f>
        <v>Severe</v>
      </c>
      <c r="FL4" s="5" t="str">
        <f>Master!FL4</f>
        <v>Very Sev</v>
      </c>
      <c r="FM4" s="5" t="str">
        <f>Master!FM4</f>
        <v>Total</v>
      </c>
      <c r="FN4" s="5" t="str">
        <f>Master!FN4</f>
        <v>Trace</v>
      </c>
      <c r="FO4" s="5" t="str">
        <f>Master!FO4</f>
        <v>Light</v>
      </c>
      <c r="FP4" s="5" t="str">
        <f>Master!FP4</f>
        <v>Moderate</v>
      </c>
      <c r="FQ4" s="5" t="str">
        <f>Master!FQ4</f>
        <v>Severe</v>
      </c>
      <c r="FR4" s="5" t="str">
        <f>Master!FR4</f>
        <v>Very Sev</v>
      </c>
      <c r="FS4" s="5" t="str">
        <f>Master!FS4</f>
        <v>Total</v>
      </c>
      <c r="FT4" s="5" t="str">
        <f>Master!FT4</f>
        <v>Trace</v>
      </c>
      <c r="FU4" s="5" t="str">
        <f>Master!FU4</f>
        <v>Light</v>
      </c>
      <c r="FV4" s="5" t="str">
        <f>Master!FV4</f>
        <v>Moderate</v>
      </c>
      <c r="FW4" s="5" t="str">
        <f>Master!FW4</f>
        <v>Severe</v>
      </c>
      <c r="FX4" s="5" t="str">
        <f>Master!FX4</f>
        <v>Very Sev</v>
      </c>
      <c r="FY4" s="5" t="str">
        <f>Master!FY4</f>
        <v>Total</v>
      </c>
      <c r="FZ4" s="5" t="str">
        <f>Master!FZ4</f>
        <v>Trace</v>
      </c>
      <c r="GA4" s="5" t="str">
        <f>Master!GA4</f>
        <v>Light</v>
      </c>
      <c r="GB4" s="5" t="str">
        <f>Master!GB4</f>
        <v>Moderate</v>
      </c>
      <c r="GC4" s="5" t="str">
        <f>Master!GC4</f>
        <v>Severe</v>
      </c>
      <c r="GD4" s="5" t="str">
        <f>Master!GD4</f>
        <v>Very Sev</v>
      </c>
      <c r="GE4" s="5" t="str">
        <f>Master!GE4</f>
        <v>Total</v>
      </c>
      <c r="GF4" s="13" t="str">
        <f>Master!GF4</f>
        <v>Trace</v>
      </c>
      <c r="GG4" s="13" t="str">
        <f>Master!GG4</f>
        <v>Light</v>
      </c>
      <c r="GH4" s="13" t="str">
        <f>Master!GH4</f>
        <v>Moderate</v>
      </c>
      <c r="GI4" s="13" t="str">
        <f>Master!GI4</f>
        <v>Severe</v>
      </c>
      <c r="GJ4" s="13" t="str">
        <f>Master!GJ4</f>
        <v>Very Sev</v>
      </c>
      <c r="GK4" s="13" t="str">
        <f>Master!GK4</f>
        <v>TOTAL</v>
      </c>
      <c r="GM4" s="13" t="str">
        <f>Master!GM4</f>
        <v>Trace</v>
      </c>
      <c r="GN4" s="13" t="str">
        <f>Master!GN4</f>
        <v>Light</v>
      </c>
      <c r="GO4" s="13" t="str">
        <f>Master!GO4</f>
        <v>Moderate</v>
      </c>
      <c r="GP4" s="13" t="str">
        <f>Master!GP4</f>
        <v>Severe</v>
      </c>
      <c r="GQ4" s="13" t="str">
        <f>Master!GQ4</f>
        <v>Very Sev</v>
      </c>
      <c r="GR4" s="13" t="str">
        <f>Master!GR4</f>
        <v>TOTAL</v>
      </c>
    </row>
    <row r="5" spans="1:200">
      <c r="A5" s="5" t="str">
        <f>Master!A5</f>
        <v>Bark Beetles</v>
      </c>
      <c r="B5" s="5">
        <f>Master!B5</f>
        <v>0</v>
      </c>
      <c r="C5" s="5">
        <f>Master!C5</f>
        <v>0</v>
      </c>
      <c r="D5" s="5">
        <f>Master!D5</f>
        <v>0</v>
      </c>
      <c r="E5" s="5">
        <f>Master!E5</f>
        <v>0</v>
      </c>
      <c r="F5" s="5">
        <f>Master!F5</f>
        <v>0</v>
      </c>
      <c r="G5" s="5">
        <f>Master!G5</f>
        <v>0</v>
      </c>
      <c r="H5" s="5">
        <f>Master!H5</f>
        <v>0</v>
      </c>
      <c r="I5" s="5">
        <f>Master!I5</f>
        <v>0</v>
      </c>
      <c r="J5" s="5">
        <f>Master!J5</f>
        <v>0</v>
      </c>
      <c r="K5" s="5">
        <f>Master!K5</f>
        <v>0</v>
      </c>
      <c r="L5" s="5">
        <f>Master!L5</f>
        <v>0</v>
      </c>
      <c r="M5" s="5">
        <f>Master!M5</f>
        <v>0</v>
      </c>
      <c r="N5" s="5">
        <f>Master!N5</f>
        <v>0</v>
      </c>
      <c r="O5" s="5">
        <f>Master!O5</f>
        <v>0</v>
      </c>
      <c r="P5" s="5">
        <f>Master!P5</f>
        <v>0</v>
      </c>
      <c r="Q5" s="5">
        <f>Master!Q5</f>
        <v>0</v>
      </c>
      <c r="R5" s="5">
        <f>Master!R5</f>
        <v>0</v>
      </c>
      <c r="S5" s="5">
        <f>Master!S5</f>
        <v>0</v>
      </c>
      <c r="T5" s="5">
        <f>Master!T5</f>
        <v>0</v>
      </c>
      <c r="U5" s="5">
        <f>Master!U5</f>
        <v>0</v>
      </c>
      <c r="V5" s="5">
        <f>Master!V5</f>
        <v>0</v>
      </c>
      <c r="W5" s="5">
        <f>Master!W5</f>
        <v>0</v>
      </c>
      <c r="X5" s="5">
        <f>Master!X5</f>
        <v>0</v>
      </c>
      <c r="Y5" s="5">
        <f>Master!Y5</f>
        <v>0</v>
      </c>
      <c r="Z5" s="5">
        <f>Master!Z5</f>
        <v>0</v>
      </c>
      <c r="AA5" s="5">
        <f>Master!AA5</f>
        <v>0</v>
      </c>
      <c r="AB5" s="5">
        <f>Master!AB5</f>
        <v>0</v>
      </c>
      <c r="AC5" s="5">
        <f>Master!AC5</f>
        <v>0</v>
      </c>
      <c r="AD5" s="5">
        <f>Master!AD5</f>
        <v>0</v>
      </c>
      <c r="AE5" s="5">
        <f>Master!AE5</f>
        <v>0</v>
      </c>
      <c r="AF5" s="5">
        <f>Master!AF5</f>
        <v>0</v>
      </c>
      <c r="AG5" s="5">
        <f>Master!AG5</f>
        <v>0</v>
      </c>
      <c r="AH5" s="5">
        <f>Master!AH5</f>
        <v>0</v>
      </c>
      <c r="AI5" s="5">
        <f>Master!AI5</f>
        <v>0</v>
      </c>
      <c r="AJ5" s="5">
        <f>Master!AJ5</f>
        <v>0</v>
      </c>
      <c r="AK5" s="5">
        <f>Master!AK5</f>
        <v>0</v>
      </c>
      <c r="AL5" s="5">
        <f>Master!AL5</f>
        <v>0</v>
      </c>
      <c r="AM5" s="5">
        <f>Master!AM5</f>
        <v>0</v>
      </c>
      <c r="AN5" s="5">
        <f>Master!AN5</f>
        <v>0</v>
      </c>
      <c r="AO5" s="5">
        <f>Master!AO5</f>
        <v>0</v>
      </c>
      <c r="AP5" s="5">
        <f>Master!AP5</f>
        <v>0</v>
      </c>
      <c r="AQ5" s="5">
        <f>Master!AQ5</f>
        <v>0</v>
      </c>
      <c r="AR5" s="5">
        <f>Master!AR5</f>
        <v>0</v>
      </c>
      <c r="AS5" s="5">
        <f>Master!AS5</f>
        <v>0</v>
      </c>
      <c r="AT5" s="5">
        <f>Master!AT5</f>
        <v>0</v>
      </c>
      <c r="AU5" s="5">
        <f>Master!AU5</f>
        <v>0</v>
      </c>
      <c r="AV5" s="5">
        <f>Master!AV5</f>
        <v>0</v>
      </c>
      <c r="AW5" s="5">
        <f>Master!AW5</f>
        <v>0</v>
      </c>
      <c r="AX5" s="13">
        <f>Master!AX5</f>
        <v>0</v>
      </c>
      <c r="AY5" s="13">
        <f>Master!AY5</f>
        <v>0</v>
      </c>
      <c r="AZ5" s="13">
        <f>Master!AZ5</f>
        <v>0</v>
      </c>
      <c r="BA5" s="13">
        <f>Master!BA5</f>
        <v>0</v>
      </c>
      <c r="BB5" s="13">
        <f>Master!BB5</f>
        <v>0</v>
      </c>
      <c r="BC5" s="13">
        <f>Master!BC5</f>
        <v>0</v>
      </c>
      <c r="BD5" s="5">
        <f>Master!BD5</f>
        <v>0</v>
      </c>
      <c r="BE5" s="5">
        <f>Master!BE5</f>
        <v>0</v>
      </c>
      <c r="BF5" s="5">
        <f>Master!BF5</f>
        <v>0</v>
      </c>
      <c r="BG5" s="5">
        <f>Master!BG5</f>
        <v>0</v>
      </c>
      <c r="BH5" s="5">
        <f>Master!BH5</f>
        <v>0</v>
      </c>
      <c r="BI5" s="5">
        <f>Master!BI5</f>
        <v>0</v>
      </c>
      <c r="BJ5" s="5">
        <f>Master!BJ5</f>
        <v>0</v>
      </c>
      <c r="BK5" s="5">
        <f>Master!BK5</f>
        <v>0</v>
      </c>
      <c r="BL5" s="5">
        <f>Master!BL5</f>
        <v>0</v>
      </c>
      <c r="BM5" s="5">
        <f>Master!BM5</f>
        <v>0</v>
      </c>
      <c r="BN5" s="5">
        <f>Master!BN5</f>
        <v>0</v>
      </c>
      <c r="BO5" s="5">
        <f>Master!BO5</f>
        <v>0</v>
      </c>
      <c r="BP5" s="5">
        <f>Master!BP5</f>
        <v>0</v>
      </c>
      <c r="BQ5" s="5">
        <f>Master!BQ5</f>
        <v>0</v>
      </c>
      <c r="BR5" s="5">
        <f>Master!BR5</f>
        <v>0</v>
      </c>
      <c r="BS5" s="5">
        <f>Master!BS5</f>
        <v>0</v>
      </c>
      <c r="BT5" s="5">
        <f>Master!BT5</f>
        <v>0</v>
      </c>
      <c r="BU5" s="5">
        <f>Master!BU5</f>
        <v>0</v>
      </c>
      <c r="BV5" s="5">
        <f>Master!BV5</f>
        <v>0</v>
      </c>
      <c r="BW5" s="5">
        <f>Master!BW5</f>
        <v>0</v>
      </c>
      <c r="BX5" s="5">
        <f>Master!BX5</f>
        <v>0</v>
      </c>
      <c r="BY5" s="5">
        <f>Master!BY5</f>
        <v>0</v>
      </c>
      <c r="BZ5" s="5">
        <f>Master!BZ5</f>
        <v>0</v>
      </c>
      <c r="CA5" s="5">
        <f>Master!CA5</f>
        <v>0</v>
      </c>
      <c r="CB5" s="5">
        <f>Master!CB5</f>
        <v>0</v>
      </c>
      <c r="CC5" s="5">
        <f>Master!CC5</f>
        <v>0</v>
      </c>
      <c r="CD5" s="5">
        <f>Master!CD5</f>
        <v>0</v>
      </c>
      <c r="CE5" s="5">
        <f>Master!CE5</f>
        <v>0</v>
      </c>
      <c r="CF5" s="5">
        <f>Master!CF5</f>
        <v>0</v>
      </c>
      <c r="CG5" s="5">
        <f>Master!CG5</f>
        <v>0</v>
      </c>
      <c r="CH5" s="5">
        <f>Master!CH5</f>
        <v>0</v>
      </c>
      <c r="CI5" s="5">
        <f>Master!CI5</f>
        <v>0</v>
      </c>
      <c r="CJ5" s="5">
        <f>Master!CJ5</f>
        <v>0</v>
      </c>
      <c r="CK5" s="5">
        <f>Master!CK5</f>
        <v>0</v>
      </c>
      <c r="CL5" s="5">
        <f>Master!CL5</f>
        <v>0</v>
      </c>
      <c r="CM5" s="5">
        <f>Master!CM5</f>
        <v>0</v>
      </c>
      <c r="CN5" s="5">
        <f>Master!CN5</f>
        <v>0</v>
      </c>
      <c r="CO5" s="5">
        <f>Master!CO5</f>
        <v>0</v>
      </c>
      <c r="CP5" s="5">
        <f>Master!CP5</f>
        <v>0</v>
      </c>
      <c r="CQ5" s="5">
        <f>Master!CQ5</f>
        <v>0</v>
      </c>
      <c r="CR5" s="5">
        <f>Master!CR5</f>
        <v>0</v>
      </c>
      <c r="CS5" s="5">
        <f>Master!CS5</f>
        <v>0</v>
      </c>
      <c r="CT5" s="5">
        <f>Master!CT5</f>
        <v>0</v>
      </c>
      <c r="CU5" s="5">
        <f>Master!CU5</f>
        <v>0</v>
      </c>
      <c r="CV5" s="5">
        <f>Master!CV5</f>
        <v>0</v>
      </c>
      <c r="CW5" s="5">
        <f>Master!CW5</f>
        <v>0</v>
      </c>
      <c r="CX5" s="5">
        <f>Master!CX5</f>
        <v>0</v>
      </c>
      <c r="CY5" s="5">
        <f>Master!CY5</f>
        <v>0</v>
      </c>
      <c r="CZ5" s="5">
        <f>Master!CZ5</f>
        <v>0</v>
      </c>
      <c r="DA5" s="5">
        <f>Master!DA5</f>
        <v>0</v>
      </c>
      <c r="DB5" s="5">
        <f>Master!DB5</f>
        <v>0</v>
      </c>
      <c r="DC5" s="5">
        <f>Master!DC5</f>
        <v>0</v>
      </c>
      <c r="DD5" s="5">
        <f>Master!DD5</f>
        <v>0</v>
      </c>
      <c r="DE5" s="5">
        <f>Master!DE5</f>
        <v>0</v>
      </c>
      <c r="DF5" s="5">
        <f>Master!DF5</f>
        <v>0</v>
      </c>
      <c r="DG5" s="5">
        <f>Master!DG5</f>
        <v>0</v>
      </c>
      <c r="DH5" s="5">
        <f>Master!DH5</f>
        <v>0</v>
      </c>
      <c r="DI5" s="5">
        <f>Master!DI5</f>
        <v>0</v>
      </c>
      <c r="DJ5" s="5">
        <f>Master!DJ5</f>
        <v>0</v>
      </c>
      <c r="DK5" s="5">
        <f>Master!DK5</f>
        <v>0</v>
      </c>
      <c r="DL5" s="5">
        <f>Master!DL5</f>
        <v>0</v>
      </c>
      <c r="DM5" s="5">
        <f>Master!DM5</f>
        <v>0</v>
      </c>
      <c r="DN5" s="5">
        <f>Master!DN5</f>
        <v>0</v>
      </c>
      <c r="DO5" s="5">
        <f>Master!DO5</f>
        <v>0</v>
      </c>
      <c r="DP5" s="5">
        <f>Master!DP5</f>
        <v>0</v>
      </c>
      <c r="DQ5" s="5">
        <f>Master!DQ5</f>
        <v>0</v>
      </c>
      <c r="DR5" s="5">
        <f>Master!DR5</f>
        <v>0</v>
      </c>
      <c r="DS5" s="5">
        <f>Master!DS5</f>
        <v>0</v>
      </c>
      <c r="DT5" s="5">
        <f>Master!DT5</f>
        <v>0</v>
      </c>
      <c r="DU5" s="5">
        <f>Master!DU5</f>
        <v>0</v>
      </c>
      <c r="DV5" s="5">
        <f>Master!DV5</f>
        <v>0</v>
      </c>
      <c r="DW5" s="5">
        <f>Master!DW5</f>
        <v>0</v>
      </c>
      <c r="DX5" s="13">
        <f>Master!DX5</f>
        <v>0</v>
      </c>
      <c r="DY5" s="13">
        <f>Master!DY5</f>
        <v>0</v>
      </c>
      <c r="DZ5" s="13">
        <f>Master!DZ5</f>
        <v>0</v>
      </c>
      <c r="EA5" s="13">
        <f>Master!EA5</f>
        <v>0</v>
      </c>
      <c r="EB5" s="13">
        <f>Master!EB5</f>
        <v>0</v>
      </c>
      <c r="EC5" s="13">
        <f>Master!EC5</f>
        <v>0</v>
      </c>
      <c r="ED5" s="5">
        <f>Master!ED5</f>
        <v>0</v>
      </c>
      <c r="EE5" s="5">
        <f>Master!EE5</f>
        <v>0</v>
      </c>
      <c r="EF5" s="5">
        <f>Master!EF5</f>
        <v>0</v>
      </c>
      <c r="EG5" s="5">
        <f>Master!EG5</f>
        <v>0</v>
      </c>
      <c r="EH5" s="5">
        <f>Master!EH5</f>
        <v>0</v>
      </c>
      <c r="EI5" s="5">
        <f>Master!EI5</f>
        <v>0</v>
      </c>
      <c r="EJ5" s="5">
        <f>Master!EJ5</f>
        <v>0</v>
      </c>
      <c r="EK5" s="5">
        <f>Master!EK5</f>
        <v>0</v>
      </c>
      <c r="EL5" s="5">
        <f>Master!EL5</f>
        <v>0</v>
      </c>
      <c r="EM5" s="5">
        <f>Master!EM5</f>
        <v>0</v>
      </c>
      <c r="EN5" s="5">
        <f>Master!EN5</f>
        <v>0</v>
      </c>
      <c r="EO5" s="5">
        <f>Master!EO5</f>
        <v>0</v>
      </c>
      <c r="EP5" s="5">
        <f>Master!EP5</f>
        <v>0</v>
      </c>
      <c r="EQ5" s="5">
        <f>Master!EQ5</f>
        <v>0</v>
      </c>
      <c r="ER5" s="5">
        <f>Master!ER5</f>
        <v>0</v>
      </c>
      <c r="ES5" s="5">
        <f>Master!ES5</f>
        <v>0</v>
      </c>
      <c r="ET5" s="5">
        <f>Master!ET5</f>
        <v>0</v>
      </c>
      <c r="EU5" s="5">
        <f>Master!EU5</f>
        <v>0</v>
      </c>
      <c r="EV5" s="5">
        <f>Master!EV5</f>
        <v>0</v>
      </c>
      <c r="EW5" s="5">
        <f>Master!EW5</f>
        <v>0</v>
      </c>
      <c r="EX5" s="5">
        <f>Master!EX5</f>
        <v>0</v>
      </c>
      <c r="EY5" s="5">
        <f>Master!EY5</f>
        <v>0</v>
      </c>
      <c r="EZ5" s="5">
        <f>Master!EZ5</f>
        <v>0</v>
      </c>
      <c r="FA5" s="5">
        <f>Master!FA5</f>
        <v>0</v>
      </c>
      <c r="FB5" s="5">
        <f>Master!FB5</f>
        <v>0</v>
      </c>
      <c r="FC5" s="5">
        <f>Master!FC5</f>
        <v>0</v>
      </c>
      <c r="FD5" s="5">
        <f>Master!FD5</f>
        <v>0</v>
      </c>
      <c r="FE5" s="5">
        <f>Master!FE5</f>
        <v>0</v>
      </c>
      <c r="FF5" s="5">
        <f>Master!FF5</f>
        <v>0</v>
      </c>
      <c r="FG5" s="5">
        <f>Master!FG5</f>
        <v>0</v>
      </c>
      <c r="FH5" s="5">
        <f>Master!FH5</f>
        <v>0</v>
      </c>
      <c r="FI5" s="5">
        <f>Master!FI5</f>
        <v>0</v>
      </c>
      <c r="FJ5" s="5">
        <f>Master!FJ5</f>
        <v>0</v>
      </c>
      <c r="FK5" s="5">
        <f>Master!FK5</f>
        <v>0</v>
      </c>
      <c r="FL5" s="5">
        <f>Master!FL5</f>
        <v>0</v>
      </c>
      <c r="FM5" s="5">
        <f>Master!FM5</f>
        <v>0</v>
      </c>
      <c r="FN5" s="5">
        <f>Master!FN5</f>
        <v>0</v>
      </c>
      <c r="FO5" s="5">
        <f>Master!FO5</f>
        <v>0</v>
      </c>
      <c r="FP5" s="5">
        <f>Master!FP5</f>
        <v>0</v>
      </c>
      <c r="FQ5" s="5">
        <f>Master!FQ5</f>
        <v>0</v>
      </c>
      <c r="FR5" s="5">
        <f>Master!FR5</f>
        <v>0</v>
      </c>
      <c r="FS5" s="5">
        <f>Master!FS5</f>
        <v>0</v>
      </c>
      <c r="FT5" s="5">
        <f>Master!FT5</f>
        <v>0</v>
      </c>
      <c r="FU5" s="5">
        <f>Master!FU5</f>
        <v>0</v>
      </c>
      <c r="FV5" s="5">
        <f>Master!FV5</f>
        <v>0</v>
      </c>
      <c r="FW5" s="5">
        <f>Master!FW5</f>
        <v>0</v>
      </c>
      <c r="FX5" s="5">
        <f>Master!FX5</f>
        <v>0</v>
      </c>
      <c r="FY5" s="5">
        <f>Master!FY5</f>
        <v>0</v>
      </c>
      <c r="FZ5" s="5">
        <f>Master!FZ5</f>
        <v>0</v>
      </c>
      <c r="GA5" s="5">
        <f>Master!GA5</f>
        <v>0</v>
      </c>
      <c r="GB5" s="5">
        <f>Master!GB5</f>
        <v>0</v>
      </c>
      <c r="GC5" s="5">
        <f>Master!GC5</f>
        <v>0</v>
      </c>
      <c r="GD5" s="5">
        <f>Master!GD5</f>
        <v>0</v>
      </c>
      <c r="GE5" s="5">
        <f>Master!GE5</f>
        <v>0</v>
      </c>
      <c r="GF5" s="13">
        <f>Master!GF5</f>
        <v>0</v>
      </c>
      <c r="GG5" s="13">
        <f>Master!GG5</f>
        <v>0</v>
      </c>
      <c r="GH5" s="13">
        <f>Master!GH5</f>
        <v>0</v>
      </c>
      <c r="GI5" s="13">
        <f>Master!GI5</f>
        <v>0</v>
      </c>
      <c r="GJ5" s="13">
        <f>Master!GJ5</f>
        <v>0</v>
      </c>
      <c r="GK5" s="13">
        <f>Master!GK5</f>
        <v>0</v>
      </c>
      <c r="GM5" s="13">
        <f>Master!GM5</f>
        <v>0</v>
      </c>
      <c r="GN5" s="13">
        <f>Master!GN5</f>
        <v>0</v>
      </c>
      <c r="GO5" s="13">
        <f>Master!GO5</f>
        <v>0</v>
      </c>
      <c r="GP5" s="13">
        <f>Master!GP5</f>
        <v>0</v>
      </c>
      <c r="GQ5" s="13">
        <f>Master!GQ5</f>
        <v>0</v>
      </c>
      <c r="GR5" s="13">
        <f>Master!GR5</f>
        <v>0</v>
      </c>
    </row>
    <row r="6" spans="1:200">
      <c r="A6" s="5" t="str">
        <f>Master!A6</f>
        <v>IBM=Mountain Pine Beetle</v>
      </c>
      <c r="B6" s="5">
        <f>Master!B6</f>
        <v>186.4428174592</v>
      </c>
      <c r="C6" s="5">
        <f>Master!C6</f>
        <v>8411.7217016759405</v>
      </c>
      <c r="D6" s="5">
        <f>Master!D6</f>
        <v>1261.6891406551799</v>
      </c>
      <c r="E6" s="5">
        <f>Master!E6</f>
        <v>330.601153087895</v>
      </c>
      <c r="F6" s="5">
        <f>Master!F6</f>
        <v>0</v>
      </c>
      <c r="G6" s="5">
        <f>Master!G6</f>
        <v>10190.454812878215</v>
      </c>
      <c r="H6" s="5">
        <f>Master!H6</f>
        <v>6260.5164642882501</v>
      </c>
      <c r="I6" s="5">
        <f>Master!I6</f>
        <v>633.43914629800702</v>
      </c>
      <c r="J6" s="5">
        <f>Master!J6</f>
        <v>0</v>
      </c>
      <c r="K6" s="5">
        <f>Master!K6</f>
        <v>8.5</v>
      </c>
      <c r="L6" s="5">
        <f>Master!L6</f>
        <v>0</v>
      </c>
      <c r="M6" s="5">
        <f>Master!M6</f>
        <v>6902.4556105862575</v>
      </c>
      <c r="N6" s="5">
        <f>Master!N6</f>
        <v>0</v>
      </c>
      <c r="O6" s="5">
        <f>Master!O6</f>
        <v>0</v>
      </c>
      <c r="P6" s="5">
        <f>Master!P6</f>
        <v>0</v>
      </c>
      <c r="Q6" s="5">
        <f>Master!Q6</f>
        <v>0.25</v>
      </c>
      <c r="R6" s="5">
        <f>Master!R6</f>
        <v>0</v>
      </c>
      <c r="S6" s="5">
        <f>Master!S6</f>
        <v>0.25</v>
      </c>
      <c r="T6" s="5">
        <f>Master!T6</f>
        <v>0</v>
      </c>
      <c r="U6" s="5">
        <f>Master!U6</f>
        <v>0</v>
      </c>
      <c r="V6" s="5">
        <f>Master!V6</f>
        <v>0</v>
      </c>
      <c r="W6" s="5">
        <f>Master!W6</f>
        <v>0</v>
      </c>
      <c r="X6" s="5">
        <f>Master!X6</f>
        <v>0</v>
      </c>
      <c r="Y6" s="5">
        <f>Master!Y6</f>
        <v>0</v>
      </c>
      <c r="Z6" s="5">
        <f>Master!Z6</f>
        <v>79.443188338539997</v>
      </c>
      <c r="AA6" s="5">
        <f>Master!AA6</f>
        <v>4249.35777736609</v>
      </c>
      <c r="AB6" s="5">
        <f>Master!AB6</f>
        <v>240.72681714830401</v>
      </c>
      <c r="AC6" s="5">
        <f>Master!AC6</f>
        <v>41.052736154649999</v>
      </c>
      <c r="AD6" s="5">
        <f>Master!AD6</f>
        <v>0</v>
      </c>
      <c r="AE6" s="5">
        <f>Master!AE6</f>
        <v>4610.5805190075835</v>
      </c>
      <c r="AF6" s="5">
        <f>Master!AF6</f>
        <v>0</v>
      </c>
      <c r="AG6" s="5">
        <f>Master!AG6</f>
        <v>1.2882006619299999</v>
      </c>
      <c r="AH6" s="5">
        <f>Master!AH6</f>
        <v>0</v>
      </c>
      <c r="AI6" s="5">
        <f>Master!AI6</f>
        <v>3.25</v>
      </c>
      <c r="AJ6" s="5">
        <f>Master!AJ6</f>
        <v>0</v>
      </c>
      <c r="AK6" s="5">
        <f>Master!AK6</f>
        <v>4.5382006619300004</v>
      </c>
      <c r="AL6" s="5">
        <f>Master!AL6</f>
        <v>0</v>
      </c>
      <c r="AM6" s="5">
        <f>Master!AM6</f>
        <v>0</v>
      </c>
      <c r="AN6" s="5">
        <f>Master!AN6</f>
        <v>0</v>
      </c>
      <c r="AO6" s="5">
        <f>Master!AO6</f>
        <v>0</v>
      </c>
      <c r="AP6" s="5">
        <f>Master!AP6</f>
        <v>0</v>
      </c>
      <c r="AQ6" s="5">
        <f>Master!AQ6</f>
        <v>0</v>
      </c>
      <c r="AR6" s="5">
        <f>Master!AR6</f>
        <v>0</v>
      </c>
      <c r="AS6" s="5">
        <f>Master!AS6</f>
        <v>0</v>
      </c>
      <c r="AT6" s="5">
        <f>Master!AT6</f>
        <v>0</v>
      </c>
      <c r="AU6" s="5">
        <f>Master!AU6</f>
        <v>148.99195121299999</v>
      </c>
      <c r="AV6" s="5">
        <f>Master!AV6</f>
        <v>0</v>
      </c>
      <c r="AW6" s="5">
        <f>Master!AW6</f>
        <v>148.99195121299999</v>
      </c>
      <c r="AX6" s="13">
        <f>Master!AX6</f>
        <v>6526.40247008599</v>
      </c>
      <c r="AY6" s="13">
        <f>Master!AY6</f>
        <v>13295.806826001968</v>
      </c>
      <c r="AZ6" s="13">
        <f>Master!AZ6</f>
        <v>1502.4159578034839</v>
      </c>
      <c r="BA6" s="13">
        <f>Master!BA6</f>
        <v>532.645840455545</v>
      </c>
      <c r="BB6" s="13">
        <f>Master!BB6</f>
        <v>0</v>
      </c>
      <c r="BC6" s="13">
        <f>Master!BC6</f>
        <v>21857.27109434699</v>
      </c>
      <c r="BD6" s="5">
        <f>Master!BD6</f>
        <v>76154.738854973897</v>
      </c>
      <c r="BE6" s="5">
        <f>Master!BE6</f>
        <v>26512.168969435701</v>
      </c>
      <c r="BF6" s="5">
        <f>Master!BF6</f>
        <v>1150.55078311174</v>
      </c>
      <c r="BG6" s="5">
        <f>Master!BG6</f>
        <v>113.4689922156</v>
      </c>
      <c r="BH6" s="5">
        <f>Master!BH6</f>
        <v>0</v>
      </c>
      <c r="BI6" s="5">
        <f>Master!BI6</f>
        <v>103930.92759973694</v>
      </c>
      <c r="BJ6" s="5">
        <f>Master!BJ6</f>
        <v>11051.3723700268</v>
      </c>
      <c r="BK6" s="5">
        <f>Master!BK6</f>
        <v>4189.1780120285403</v>
      </c>
      <c r="BL6" s="5">
        <f>Master!BL6</f>
        <v>870.105583253953</v>
      </c>
      <c r="BM6" s="5">
        <f>Master!BM6</f>
        <v>21.071105218150002</v>
      </c>
      <c r="BN6" s="5">
        <f>Master!BN6</f>
        <v>539.00543868179</v>
      </c>
      <c r="BO6" s="5">
        <f>Master!BO6</f>
        <v>16670.732509209232</v>
      </c>
      <c r="BP6" s="5">
        <f>Master!BP6</f>
        <v>5480.6900938295303</v>
      </c>
      <c r="BQ6" s="5">
        <f>Master!BQ6</f>
        <v>3570.7463088796899</v>
      </c>
      <c r="BR6" s="5">
        <f>Master!BR6</f>
        <v>311.35468604364002</v>
      </c>
      <c r="BS6" s="5">
        <f>Master!BS6</f>
        <v>2</v>
      </c>
      <c r="BT6" s="5">
        <f>Master!BT6</f>
        <v>0</v>
      </c>
      <c r="BU6" s="5">
        <f>Master!BU6</f>
        <v>9364.7910887528597</v>
      </c>
      <c r="BV6" s="5">
        <f>Master!BV6</f>
        <v>6683.4307242958103</v>
      </c>
      <c r="BW6" s="5">
        <f>Master!BW6</f>
        <v>2432.1294138503399</v>
      </c>
      <c r="BX6" s="5">
        <f>Master!BX6</f>
        <v>145.42086900462999</v>
      </c>
      <c r="BY6" s="5">
        <f>Master!BY6</f>
        <v>5.5</v>
      </c>
      <c r="BZ6" s="5">
        <f>Master!BZ6</f>
        <v>0</v>
      </c>
      <c r="CA6" s="5">
        <f>Master!CA6</f>
        <v>9266.48100715078</v>
      </c>
      <c r="CB6" s="5">
        <f>Master!CB6</f>
        <v>51143.635352186298</v>
      </c>
      <c r="CC6" s="5">
        <f>Master!CC6</f>
        <v>17663.534187278099</v>
      </c>
      <c r="CD6" s="5">
        <f>Master!CD6</f>
        <v>11519.235252041801</v>
      </c>
      <c r="CE6" s="5">
        <f>Master!CE6</f>
        <v>2690.6068616516</v>
      </c>
      <c r="CF6" s="5">
        <f>Master!CF6</f>
        <v>1637.0976084885699</v>
      </c>
      <c r="CG6" s="5">
        <f>Master!CG6</f>
        <v>84654.109261646387</v>
      </c>
      <c r="CH6" s="5">
        <f>Master!CH6</f>
        <v>4330.6181178306797</v>
      </c>
      <c r="CI6" s="5">
        <f>Master!CI6</f>
        <v>4164.8257469636801</v>
      </c>
      <c r="CJ6" s="5">
        <f>Master!CJ6</f>
        <v>816.16723278251197</v>
      </c>
      <c r="CK6" s="5">
        <f>Master!CK6</f>
        <v>41.467609735380002</v>
      </c>
      <c r="CL6" s="5">
        <f>Master!CL6</f>
        <v>0.73001316592200005</v>
      </c>
      <c r="CM6" s="5">
        <f>Master!CM6</f>
        <v>9353.808720478175</v>
      </c>
      <c r="CN6" s="5">
        <f>Master!CN6</f>
        <v>31864.797400054402</v>
      </c>
      <c r="CO6" s="5">
        <f>Master!CO6</f>
        <v>83638.148807035104</v>
      </c>
      <c r="CP6" s="5">
        <f>Master!CP6</f>
        <v>19115.063606060699</v>
      </c>
      <c r="CQ6" s="5">
        <f>Master!CQ6</f>
        <v>2756.3544944415698</v>
      </c>
      <c r="CR6" s="5">
        <f>Master!CR6</f>
        <v>380.11681224976502</v>
      </c>
      <c r="CS6" s="5">
        <f>Master!CS6</f>
        <v>137754.48111984154</v>
      </c>
      <c r="CT6" s="5">
        <f>Master!CT6</f>
        <v>14142.82742396</v>
      </c>
      <c r="CU6" s="5">
        <f>Master!CU6</f>
        <v>55611.963257714102</v>
      </c>
      <c r="CV6" s="5">
        <f>Master!CV6</f>
        <v>11293.5530280598</v>
      </c>
      <c r="CW6" s="5">
        <f>Master!CW6</f>
        <v>1513.55214433727</v>
      </c>
      <c r="CX6" s="5">
        <f>Master!CX6</f>
        <v>205.65950735906</v>
      </c>
      <c r="CY6" s="5">
        <f>Master!CY6</f>
        <v>82767.555361430233</v>
      </c>
      <c r="CZ6" s="5">
        <f>Master!CZ6</f>
        <v>5462.6570508901104</v>
      </c>
      <c r="DA6" s="5">
        <f>Master!DA6</f>
        <v>8481.94284904284</v>
      </c>
      <c r="DB6" s="5">
        <f>Master!DB6</f>
        <v>4726.8803435330001</v>
      </c>
      <c r="DC6" s="5">
        <f>Master!DC6</f>
        <v>406.1957557321</v>
      </c>
      <c r="DD6" s="5">
        <f>Master!DD6</f>
        <v>0</v>
      </c>
      <c r="DE6" s="5">
        <f>Master!DE6</f>
        <v>19077.675999198051</v>
      </c>
      <c r="DF6" s="5">
        <f>Master!DF6</f>
        <v>5056.2096636992201</v>
      </c>
      <c r="DG6" s="5">
        <f>Master!DG6</f>
        <v>21566.8790512429</v>
      </c>
      <c r="DH6" s="5">
        <f>Master!DH6</f>
        <v>19810.244018244499</v>
      </c>
      <c r="DI6" s="5">
        <f>Master!DI6</f>
        <v>5627.8976909747598</v>
      </c>
      <c r="DJ6" s="5">
        <f>Master!DJ6</f>
        <v>0</v>
      </c>
      <c r="DK6" s="5">
        <f>Master!DK6</f>
        <v>52061.230424161375</v>
      </c>
      <c r="DL6" s="5">
        <f>Master!DL6</f>
        <v>2062.0629486859002</v>
      </c>
      <c r="DM6" s="5">
        <f>Master!DM6</f>
        <v>6780.3626488107802</v>
      </c>
      <c r="DN6" s="5">
        <f>Master!DN6</f>
        <v>3152.52766489121</v>
      </c>
      <c r="DO6" s="5">
        <f>Master!DO6</f>
        <v>724.16470694207999</v>
      </c>
      <c r="DP6" s="5">
        <f>Master!DP6</f>
        <v>0</v>
      </c>
      <c r="DQ6" s="5">
        <f>Master!DQ6</f>
        <v>12719.117969329969</v>
      </c>
      <c r="DR6" s="5">
        <f>Master!DR6</f>
        <v>4334.1207347262898</v>
      </c>
      <c r="DS6" s="5">
        <f>Master!DS6</f>
        <v>9132.6145454140205</v>
      </c>
      <c r="DT6" s="5">
        <f>Master!DT6</f>
        <v>7581.6088998830501</v>
      </c>
      <c r="DU6" s="5">
        <f>Master!DU6</f>
        <v>1217.6221911799871</v>
      </c>
      <c r="DV6" s="5">
        <f>Master!DV6</f>
        <v>22.373480297878999</v>
      </c>
      <c r="DW6" s="5">
        <f>Master!DW6</f>
        <v>22288.339851501227</v>
      </c>
      <c r="DX6" s="13">
        <f>Master!DX6</f>
        <v>217767.16073515895</v>
      </c>
      <c r="DY6" s="13">
        <f>Master!DY6</f>
        <v>243744.49379769579</v>
      </c>
      <c r="DZ6" s="13">
        <f>Master!DZ6</f>
        <v>80492.71196691056</v>
      </c>
      <c r="EA6" s="13">
        <f>Master!EA6</f>
        <v>15119.901552428497</v>
      </c>
      <c r="EB6" s="13">
        <f>Master!EB6</f>
        <v>2784.9828602429861</v>
      </c>
      <c r="EC6" s="13">
        <f>Master!EC6</f>
        <v>559909.25091243675</v>
      </c>
      <c r="ED6" s="5">
        <f>Master!ED6</f>
        <v>21993.4652703192</v>
      </c>
      <c r="EE6" s="5">
        <f>Master!EE6</f>
        <v>84895.738989316698</v>
      </c>
      <c r="EF6" s="5">
        <f>Master!EF6</f>
        <v>11502.952585836099</v>
      </c>
      <c r="EG6" s="5">
        <f>Master!EG6</f>
        <v>4705.4809580876099</v>
      </c>
      <c r="EH6" s="5">
        <f>Master!EH6</f>
        <v>1212.6783018764399</v>
      </c>
      <c r="EI6" s="5">
        <f>Master!EI6</f>
        <v>124310.31610543604</v>
      </c>
      <c r="EJ6" s="5">
        <f>Master!EJ6</f>
        <v>2123.22940196953</v>
      </c>
      <c r="EK6" s="5">
        <f>Master!EK6</f>
        <v>3192.65213933413</v>
      </c>
      <c r="EL6" s="5">
        <f>Master!EL6</f>
        <v>651.93789222869998</v>
      </c>
      <c r="EM6" s="5">
        <f>Master!EM6</f>
        <v>76.75</v>
      </c>
      <c r="EN6" s="5">
        <f>Master!EN6</f>
        <v>0</v>
      </c>
      <c r="EO6" s="5">
        <f>Master!EO6</f>
        <v>6044.5694335323597</v>
      </c>
      <c r="EP6" s="5">
        <f>Master!EP6</f>
        <v>641341.95505188103</v>
      </c>
      <c r="EQ6" s="5">
        <f>Master!EQ6</f>
        <v>149463.69458124999</v>
      </c>
      <c r="ER6" s="5">
        <f>Master!ER6</f>
        <v>16692.905396129099</v>
      </c>
      <c r="ES6" s="5">
        <f>Master!ES6</f>
        <v>5021.5461182819399</v>
      </c>
      <c r="ET6" s="5">
        <f>Master!ET6</f>
        <v>426.89346758883602</v>
      </c>
      <c r="EU6" s="5">
        <f>Master!EU6</f>
        <v>812946.99461513082</v>
      </c>
      <c r="EV6" s="5">
        <f>Master!EV6</f>
        <v>145296.827805637</v>
      </c>
      <c r="EW6" s="5">
        <f>Master!EW6</f>
        <v>24329.369914676099</v>
      </c>
      <c r="EX6" s="5">
        <f>Master!EX6</f>
        <v>995.18921984398003</v>
      </c>
      <c r="EY6" s="5">
        <f>Master!EY6</f>
        <v>135.46918997588</v>
      </c>
      <c r="EZ6" s="5">
        <f>Master!EZ6</f>
        <v>0</v>
      </c>
      <c r="FA6" s="5">
        <f>Master!FA6</f>
        <v>170756.85613013295</v>
      </c>
      <c r="FB6" s="5">
        <f>Master!FB6</f>
        <v>63232.280143595999</v>
      </c>
      <c r="FC6" s="5">
        <f>Master!FC6</f>
        <v>2245.6004653556802</v>
      </c>
      <c r="FD6" s="5">
        <f>Master!FD6</f>
        <v>16.059780570619999</v>
      </c>
      <c r="FE6" s="5">
        <f>Master!FE6</f>
        <v>50.45184556041</v>
      </c>
      <c r="FF6" s="5">
        <f>Master!FF6</f>
        <v>0</v>
      </c>
      <c r="FG6" s="5">
        <f>Master!FG6</f>
        <v>65544.392235082705</v>
      </c>
      <c r="FH6" s="5">
        <f>Master!FH6</f>
        <v>495101.53802298702</v>
      </c>
      <c r="FI6" s="5">
        <f>Master!FI6</f>
        <v>289016.68615858199</v>
      </c>
      <c r="FJ6" s="5">
        <f>Master!FJ6</f>
        <v>181851.047591159</v>
      </c>
      <c r="FK6" s="5">
        <f>Master!FK6</f>
        <v>1862.07392882661</v>
      </c>
      <c r="FL6" s="5">
        <f>Master!FL6</f>
        <v>0</v>
      </c>
      <c r="FM6" s="5">
        <f>Master!FM6</f>
        <v>967831.34570155456</v>
      </c>
      <c r="FN6" s="5">
        <f>Master!FN6</f>
        <v>236075.75436617501</v>
      </c>
      <c r="FO6" s="5">
        <f>Master!FO6</f>
        <v>346274.80936986703</v>
      </c>
      <c r="FP6" s="5">
        <f>Master!FP6</f>
        <v>701871.81533012004</v>
      </c>
      <c r="FQ6" s="5">
        <f>Master!FQ6</f>
        <v>354713.10658369702</v>
      </c>
      <c r="FR6" s="5">
        <f>Master!FR6</f>
        <v>6639.6738514046701</v>
      </c>
      <c r="FS6" s="5">
        <f>Master!FS6</f>
        <v>1645575.1595012636</v>
      </c>
      <c r="FT6" s="5">
        <f>Master!FT6</f>
        <v>555566.258660472</v>
      </c>
      <c r="FU6" s="5">
        <f>Master!FU6</f>
        <v>658488.26667321695</v>
      </c>
      <c r="FV6" s="5">
        <f>Master!FV6</f>
        <v>517059.06110939599</v>
      </c>
      <c r="FW6" s="5">
        <f>Master!FW6</f>
        <v>137099.62463215599</v>
      </c>
      <c r="FX6" s="5">
        <f>Master!FX6</f>
        <v>6703.4304323475199</v>
      </c>
      <c r="FY6" s="5">
        <f>Master!FY6</f>
        <v>1874916.6415075886</v>
      </c>
      <c r="FZ6" s="5">
        <f>Master!FZ6</f>
        <v>788.53590365220998</v>
      </c>
      <c r="GA6" s="5">
        <f>Master!GA6</f>
        <v>658.71907275739306</v>
      </c>
      <c r="GB6" s="5">
        <f>Master!GB6</f>
        <v>390.82498851067101</v>
      </c>
      <c r="GC6" s="5">
        <f>Master!GC6</f>
        <v>55.510577092449999</v>
      </c>
      <c r="GD6" s="5">
        <f>Master!GD6</f>
        <v>0</v>
      </c>
      <c r="GE6" s="5">
        <f>Master!GE6</f>
        <v>1893.590542012724</v>
      </c>
      <c r="GF6" s="13">
        <f>Master!GF6</f>
        <v>2161519.8446266884</v>
      </c>
      <c r="GG6" s="13">
        <f>Master!GG6</f>
        <v>1558565.5373643558</v>
      </c>
      <c r="GH6" s="13">
        <f>Master!GH6</f>
        <v>1431031.7938937941</v>
      </c>
      <c r="GI6" s="13">
        <f>Master!GI6</f>
        <v>503720.01383367786</v>
      </c>
      <c r="GJ6" s="13">
        <f>Master!GJ6</f>
        <v>14982.676053217465</v>
      </c>
      <c r="GK6" s="13">
        <f>Master!GK6</f>
        <v>5669819.8657717342</v>
      </c>
      <c r="GM6" s="13">
        <f>Master!GM6</f>
        <v>2385813.4078319333</v>
      </c>
      <c r="GN6" s="13">
        <f>Master!GN6</f>
        <v>1815605.8379880534</v>
      </c>
      <c r="GO6" s="13">
        <f>Master!GO6</f>
        <v>1513026.9218185081</v>
      </c>
      <c r="GP6" s="13">
        <f>Master!GP6</f>
        <v>519372.5612265619</v>
      </c>
      <c r="GQ6" s="13">
        <f>Master!GQ6</f>
        <v>17767.658913460451</v>
      </c>
      <c r="GR6" s="13">
        <f>Master!GR6</f>
        <v>6251586.3877785169</v>
      </c>
    </row>
    <row r="7" spans="1:200">
      <c r="A7" s="5" t="str">
        <f>Master!A7</f>
        <v>IBS=Spruce Beetle</v>
      </c>
      <c r="B7" s="5">
        <f>Master!B7</f>
        <v>0</v>
      </c>
      <c r="C7" s="5">
        <f>Master!C7</f>
        <v>0</v>
      </c>
      <c r="D7" s="5">
        <f>Master!D7</f>
        <v>0</v>
      </c>
      <c r="E7" s="5">
        <f>Master!E7</f>
        <v>0</v>
      </c>
      <c r="F7" s="5">
        <f>Master!F7</f>
        <v>0</v>
      </c>
      <c r="G7" s="5">
        <f>Master!G7</f>
        <v>0</v>
      </c>
      <c r="H7" s="5">
        <f>Master!H7</f>
        <v>18.75211122907</v>
      </c>
      <c r="I7" s="5">
        <f>Master!I7</f>
        <v>13.407878058470001</v>
      </c>
      <c r="J7" s="5">
        <f>Master!J7</f>
        <v>0</v>
      </c>
      <c r="K7" s="5">
        <f>Master!K7</f>
        <v>4.5</v>
      </c>
      <c r="L7" s="5">
        <f>Master!L7</f>
        <v>0</v>
      </c>
      <c r="M7" s="5">
        <f>Master!M7</f>
        <v>36.65998928754</v>
      </c>
      <c r="N7" s="5">
        <f>Master!N7</f>
        <v>0</v>
      </c>
      <c r="O7" s="5">
        <f>Master!O7</f>
        <v>0</v>
      </c>
      <c r="P7" s="5">
        <f>Master!P7</f>
        <v>0</v>
      </c>
      <c r="Q7" s="5">
        <f>Master!Q7</f>
        <v>0</v>
      </c>
      <c r="R7" s="5">
        <f>Master!R7</f>
        <v>0</v>
      </c>
      <c r="S7" s="5">
        <f>Master!S7</f>
        <v>0</v>
      </c>
      <c r="T7" s="5">
        <f>Master!T7</f>
        <v>0</v>
      </c>
      <c r="U7" s="5">
        <f>Master!U7</f>
        <v>0</v>
      </c>
      <c r="V7" s="5">
        <f>Master!V7</f>
        <v>0</v>
      </c>
      <c r="W7" s="5">
        <f>Master!W7</f>
        <v>0</v>
      </c>
      <c r="X7" s="5">
        <f>Master!X7</f>
        <v>0</v>
      </c>
      <c r="Y7" s="5">
        <f>Master!Y7</f>
        <v>0</v>
      </c>
      <c r="Z7" s="5">
        <f>Master!Z7</f>
        <v>0</v>
      </c>
      <c r="AA7" s="5">
        <f>Master!AA7</f>
        <v>0</v>
      </c>
      <c r="AB7" s="5">
        <f>Master!AB7</f>
        <v>0</v>
      </c>
      <c r="AC7" s="5">
        <f>Master!AC7</f>
        <v>0</v>
      </c>
      <c r="AD7" s="5">
        <f>Master!AD7</f>
        <v>0</v>
      </c>
      <c r="AE7" s="5">
        <f>Master!AE7</f>
        <v>0</v>
      </c>
      <c r="AF7" s="5">
        <f>Master!AF7</f>
        <v>0</v>
      </c>
      <c r="AG7" s="5">
        <f>Master!AG7</f>
        <v>4.0870765205300001</v>
      </c>
      <c r="AH7" s="5">
        <f>Master!AH7</f>
        <v>0</v>
      </c>
      <c r="AI7" s="5">
        <f>Master!AI7</f>
        <v>4.9636072328300003</v>
      </c>
      <c r="AJ7" s="5">
        <f>Master!AJ7</f>
        <v>0</v>
      </c>
      <c r="AK7" s="5">
        <f>Master!AK7</f>
        <v>9.0506837533600013</v>
      </c>
      <c r="AL7" s="5">
        <f>Master!AL7</f>
        <v>0</v>
      </c>
      <c r="AM7" s="5">
        <f>Master!AM7</f>
        <v>0</v>
      </c>
      <c r="AN7" s="5">
        <f>Master!AN7</f>
        <v>0</v>
      </c>
      <c r="AO7" s="5">
        <f>Master!AO7</f>
        <v>0.75</v>
      </c>
      <c r="AP7" s="5">
        <f>Master!AP7</f>
        <v>0</v>
      </c>
      <c r="AQ7" s="5">
        <f>Master!AQ7</f>
        <v>0.75</v>
      </c>
      <c r="AR7" s="5">
        <f>Master!AR7</f>
        <v>0</v>
      </c>
      <c r="AS7" s="5">
        <f>Master!AS7</f>
        <v>0</v>
      </c>
      <c r="AT7" s="5">
        <f>Master!AT7</f>
        <v>0</v>
      </c>
      <c r="AU7" s="5">
        <f>Master!AU7</f>
        <v>0</v>
      </c>
      <c r="AV7" s="5">
        <f>Master!AV7</f>
        <v>0</v>
      </c>
      <c r="AW7" s="5">
        <f>Master!AW7</f>
        <v>0</v>
      </c>
      <c r="AX7" s="13">
        <f>Master!AX7</f>
        <v>18.75211122907</v>
      </c>
      <c r="AY7" s="13">
        <f>Master!AY7</f>
        <v>17.494954579000002</v>
      </c>
      <c r="AZ7" s="13">
        <f>Master!AZ7</f>
        <v>0</v>
      </c>
      <c r="BA7" s="13">
        <f>Master!BA7</f>
        <v>10.21360723283</v>
      </c>
      <c r="BB7" s="13">
        <f>Master!BB7</f>
        <v>0</v>
      </c>
      <c r="BC7" s="13">
        <f>Master!BC7</f>
        <v>46.460673040900005</v>
      </c>
      <c r="BD7" s="5">
        <f>Master!BD7</f>
        <v>20.023334159760001</v>
      </c>
      <c r="BE7" s="5">
        <f>Master!BE7</f>
        <v>6.2835677989900001</v>
      </c>
      <c r="BF7" s="5">
        <f>Master!BF7</f>
        <v>0</v>
      </c>
      <c r="BG7" s="5">
        <f>Master!BG7</f>
        <v>3.5</v>
      </c>
      <c r="BH7" s="5">
        <f>Master!BH7</f>
        <v>0</v>
      </c>
      <c r="BI7" s="5">
        <f>Master!BI7</f>
        <v>29.80690195875</v>
      </c>
      <c r="BJ7" s="5">
        <f>Master!BJ7</f>
        <v>4131.1927400682098</v>
      </c>
      <c r="BK7" s="5">
        <f>Master!BK7</f>
        <v>6816.3842280798299</v>
      </c>
      <c r="BL7" s="5">
        <f>Master!BL7</f>
        <v>4514.3371592661797</v>
      </c>
      <c r="BM7" s="5">
        <f>Master!BM7</f>
        <v>1057.6488117101601</v>
      </c>
      <c r="BN7" s="5">
        <f>Master!BN7</f>
        <v>0</v>
      </c>
      <c r="BO7" s="5">
        <f>Master!BO7</f>
        <v>16519.562939124382</v>
      </c>
      <c r="BP7" s="5">
        <f>Master!BP7</f>
        <v>637.96900115525204</v>
      </c>
      <c r="BQ7" s="5">
        <f>Master!BQ7</f>
        <v>3165.2562122921199</v>
      </c>
      <c r="BR7" s="5">
        <f>Master!BR7</f>
        <v>4817.5289349075001</v>
      </c>
      <c r="BS7" s="5">
        <f>Master!BS7</f>
        <v>539.364357720881</v>
      </c>
      <c r="BT7" s="5">
        <f>Master!BT7</f>
        <v>38.231208115400001</v>
      </c>
      <c r="BU7" s="5">
        <f>Master!BU7</f>
        <v>9198.3497141911521</v>
      </c>
      <c r="BV7" s="5">
        <f>Master!BV7</f>
        <v>6.5968095767200001</v>
      </c>
      <c r="BW7" s="5">
        <f>Master!BW7</f>
        <v>84.12225584414</v>
      </c>
      <c r="BX7" s="5">
        <f>Master!BX7</f>
        <v>0</v>
      </c>
      <c r="BY7" s="5">
        <f>Master!BY7</f>
        <v>3</v>
      </c>
      <c r="BZ7" s="5">
        <f>Master!BZ7</f>
        <v>0</v>
      </c>
      <c r="CA7" s="5">
        <f>Master!CA7</f>
        <v>93.719065420860005</v>
      </c>
      <c r="CB7" s="5">
        <f>Master!CB7</f>
        <v>146.97665760575001</v>
      </c>
      <c r="CC7" s="5">
        <f>Master!CC7</f>
        <v>106.54811897271</v>
      </c>
      <c r="CD7" s="5">
        <f>Master!CD7</f>
        <v>303.38067744252999</v>
      </c>
      <c r="CE7" s="5">
        <f>Master!CE7</f>
        <v>4</v>
      </c>
      <c r="CF7" s="5">
        <f>Master!CF7</f>
        <v>0</v>
      </c>
      <c r="CG7" s="5">
        <f>Master!CG7</f>
        <v>560.90545402098996</v>
      </c>
      <c r="CH7" s="5">
        <f>Master!CH7</f>
        <v>448.94906125741397</v>
      </c>
      <c r="CI7" s="5">
        <f>Master!CI7</f>
        <v>927.45675701610503</v>
      </c>
      <c r="CJ7" s="5">
        <f>Master!CJ7</f>
        <v>695.025112783748</v>
      </c>
      <c r="CK7" s="5">
        <f>Master!CK7</f>
        <v>165.54097534663001</v>
      </c>
      <c r="CL7" s="5">
        <f>Master!CL7</f>
        <v>50.95884482033</v>
      </c>
      <c r="CM7" s="5">
        <f>Master!CM7</f>
        <v>2287.9307512242272</v>
      </c>
      <c r="CN7" s="5">
        <f>Master!CN7</f>
        <v>0</v>
      </c>
      <c r="CO7" s="5">
        <f>Master!CO7</f>
        <v>45.142346630756002</v>
      </c>
      <c r="CP7" s="5">
        <f>Master!CP7</f>
        <v>495.857687985881</v>
      </c>
      <c r="CQ7" s="5">
        <f>Master!CQ7</f>
        <v>61.885222963259999</v>
      </c>
      <c r="CR7" s="5">
        <f>Master!CR7</f>
        <v>0</v>
      </c>
      <c r="CS7" s="5">
        <f>Master!CS7</f>
        <v>602.88525757989703</v>
      </c>
      <c r="CT7" s="5">
        <f>Master!CT7</f>
        <v>0</v>
      </c>
      <c r="CU7" s="5">
        <f>Master!CU7</f>
        <v>34.204600068399998</v>
      </c>
      <c r="CV7" s="5">
        <f>Master!CV7</f>
        <v>83.254289443549993</v>
      </c>
      <c r="CW7" s="5">
        <f>Master!CW7</f>
        <v>12.503719488790001</v>
      </c>
      <c r="CX7" s="5">
        <f>Master!CX7</f>
        <v>0</v>
      </c>
      <c r="CY7" s="5">
        <f>Master!CY7</f>
        <v>129.96260900074</v>
      </c>
      <c r="CZ7" s="5">
        <f>Master!CZ7</f>
        <v>0</v>
      </c>
      <c r="DA7" s="5">
        <f>Master!DA7</f>
        <v>0</v>
      </c>
      <c r="DB7" s="5">
        <f>Master!DB7</f>
        <v>0</v>
      </c>
      <c r="DC7" s="5">
        <f>Master!DC7</f>
        <v>0.25</v>
      </c>
      <c r="DD7" s="5">
        <f>Master!DD7</f>
        <v>0</v>
      </c>
      <c r="DE7" s="5">
        <f>Master!DE7</f>
        <v>0.25</v>
      </c>
      <c r="DF7" s="5">
        <f>Master!DF7</f>
        <v>50.663062554062002</v>
      </c>
      <c r="DG7" s="5">
        <f>Master!DG7</f>
        <v>208.43321338491</v>
      </c>
      <c r="DH7" s="5">
        <f>Master!DH7</f>
        <v>207.32436452866301</v>
      </c>
      <c r="DI7" s="5">
        <f>Master!DI7</f>
        <v>52.02089255528</v>
      </c>
      <c r="DJ7" s="5">
        <f>Master!DJ7</f>
        <v>0</v>
      </c>
      <c r="DK7" s="5">
        <f>Master!DK7</f>
        <v>518.441533022915</v>
      </c>
      <c r="DL7" s="5">
        <f>Master!DL7</f>
        <v>0</v>
      </c>
      <c r="DM7" s="5">
        <f>Master!DM7</f>
        <v>0</v>
      </c>
      <c r="DN7" s="5">
        <f>Master!DN7</f>
        <v>0</v>
      </c>
      <c r="DO7" s="5">
        <f>Master!DO7</f>
        <v>0.75</v>
      </c>
      <c r="DP7" s="5">
        <f>Master!DP7</f>
        <v>0</v>
      </c>
      <c r="DQ7" s="5">
        <f>Master!DQ7</f>
        <v>0.75</v>
      </c>
      <c r="DR7" s="5">
        <f>Master!DR7</f>
        <v>0</v>
      </c>
      <c r="DS7" s="5">
        <f>Master!DS7</f>
        <v>0</v>
      </c>
      <c r="DT7" s="5">
        <f>Master!DT7</f>
        <v>0</v>
      </c>
      <c r="DU7" s="5">
        <f>Master!DU7</f>
        <v>0</v>
      </c>
      <c r="DV7" s="5">
        <f>Master!DV7</f>
        <v>0</v>
      </c>
      <c r="DW7" s="5">
        <f>Master!DW7</f>
        <v>0</v>
      </c>
      <c r="DX7" s="13">
        <f>Master!DX7</f>
        <v>5442.3706663771682</v>
      </c>
      <c r="DY7" s="13">
        <f>Master!DY7</f>
        <v>11393.831300087961</v>
      </c>
      <c r="DZ7" s="13">
        <f>Master!DZ7</f>
        <v>11116.708226358052</v>
      </c>
      <c r="EA7" s="13">
        <f>Master!EA7</f>
        <v>1900.4639797850011</v>
      </c>
      <c r="EB7" s="13">
        <f>Master!EB7</f>
        <v>89.190052935729994</v>
      </c>
      <c r="EC7" s="13">
        <f>Master!EC7</f>
        <v>29942.564225543912</v>
      </c>
      <c r="ED7" s="5">
        <f>Master!ED7</f>
        <v>0</v>
      </c>
      <c r="EE7" s="5">
        <f>Master!EE7</f>
        <v>0</v>
      </c>
      <c r="EF7" s="5">
        <f>Master!EF7</f>
        <v>62.5590322328</v>
      </c>
      <c r="EG7" s="5">
        <f>Master!EG7</f>
        <v>19.963241357510999</v>
      </c>
      <c r="EH7" s="5">
        <f>Master!EH7</f>
        <v>0</v>
      </c>
      <c r="EI7" s="5">
        <f>Master!EI7</f>
        <v>82.522273590311002</v>
      </c>
      <c r="EJ7" s="5">
        <f>Master!EJ7</f>
        <v>0</v>
      </c>
      <c r="EK7" s="5">
        <f>Master!EK7</f>
        <v>0</v>
      </c>
      <c r="EL7" s="5">
        <f>Master!EL7</f>
        <v>0</v>
      </c>
      <c r="EM7" s="5">
        <f>Master!EM7</f>
        <v>0.25</v>
      </c>
      <c r="EN7" s="5">
        <f>Master!EN7</f>
        <v>0</v>
      </c>
      <c r="EO7" s="5">
        <f>Master!EO7</f>
        <v>0.25</v>
      </c>
      <c r="EP7" s="5">
        <f>Master!EP7</f>
        <v>0</v>
      </c>
      <c r="EQ7" s="5">
        <f>Master!EQ7</f>
        <v>0</v>
      </c>
      <c r="ER7" s="5">
        <f>Master!ER7</f>
        <v>0</v>
      </c>
      <c r="ES7" s="5">
        <f>Master!ES7</f>
        <v>2.25</v>
      </c>
      <c r="ET7" s="5">
        <f>Master!ET7</f>
        <v>0</v>
      </c>
      <c r="EU7" s="5">
        <f>Master!EU7</f>
        <v>2.25</v>
      </c>
      <c r="EV7" s="5">
        <f>Master!EV7</f>
        <v>0</v>
      </c>
      <c r="EW7" s="5">
        <f>Master!EW7</f>
        <v>8.7515286281200009</v>
      </c>
      <c r="EX7" s="5">
        <f>Master!EX7</f>
        <v>0</v>
      </c>
      <c r="EY7" s="5">
        <f>Master!EY7</f>
        <v>7.5</v>
      </c>
      <c r="EZ7" s="5">
        <f>Master!EZ7</f>
        <v>0</v>
      </c>
      <c r="FA7" s="5">
        <f>Master!FA7</f>
        <v>16.251528628119999</v>
      </c>
      <c r="FB7" s="5">
        <f>Master!FB7</f>
        <v>0</v>
      </c>
      <c r="FC7" s="5">
        <f>Master!FC7</f>
        <v>4.2939526734299998</v>
      </c>
      <c r="FD7" s="5">
        <f>Master!FD7</f>
        <v>0</v>
      </c>
      <c r="FE7" s="5">
        <f>Master!FE7</f>
        <v>0.75</v>
      </c>
      <c r="FF7" s="5">
        <f>Master!FF7</f>
        <v>0</v>
      </c>
      <c r="FG7" s="5">
        <f>Master!FG7</f>
        <v>5.0439526734299998</v>
      </c>
      <c r="FH7" s="5">
        <f>Master!FH7</f>
        <v>0</v>
      </c>
      <c r="FI7" s="5">
        <f>Master!FI7</f>
        <v>0</v>
      </c>
      <c r="FJ7" s="5">
        <f>Master!FJ7</f>
        <v>0</v>
      </c>
      <c r="FK7" s="5">
        <f>Master!FK7</f>
        <v>0.25</v>
      </c>
      <c r="FL7" s="5">
        <f>Master!FL7</f>
        <v>0</v>
      </c>
      <c r="FM7" s="5">
        <f>Master!FM7</f>
        <v>0.25</v>
      </c>
      <c r="FN7" s="5">
        <f>Master!FN7</f>
        <v>0</v>
      </c>
      <c r="FO7" s="5">
        <f>Master!FO7</f>
        <v>0</v>
      </c>
      <c r="FP7" s="5">
        <f>Master!FP7</f>
        <v>0</v>
      </c>
      <c r="FQ7" s="5">
        <f>Master!FQ7</f>
        <v>0</v>
      </c>
      <c r="FR7" s="5">
        <f>Master!FR7</f>
        <v>0</v>
      </c>
      <c r="FS7" s="5">
        <f>Master!FS7</f>
        <v>0</v>
      </c>
      <c r="FT7" s="5">
        <f>Master!FT7</f>
        <v>0</v>
      </c>
      <c r="FU7" s="5">
        <f>Master!FU7</f>
        <v>0</v>
      </c>
      <c r="FV7" s="5">
        <f>Master!FV7</f>
        <v>0</v>
      </c>
      <c r="FW7" s="5">
        <f>Master!FW7</f>
        <v>0</v>
      </c>
      <c r="FX7" s="5">
        <f>Master!FX7</f>
        <v>0</v>
      </c>
      <c r="FY7" s="5">
        <f>Master!FY7</f>
        <v>0</v>
      </c>
      <c r="FZ7" s="5">
        <f>Master!FZ7</f>
        <v>0</v>
      </c>
      <c r="GA7" s="5">
        <f>Master!GA7</f>
        <v>0</v>
      </c>
      <c r="GB7" s="5">
        <f>Master!GB7</f>
        <v>0</v>
      </c>
      <c r="GC7" s="5">
        <f>Master!GC7</f>
        <v>0</v>
      </c>
      <c r="GD7" s="5">
        <f>Master!GD7</f>
        <v>0</v>
      </c>
      <c r="GE7" s="5">
        <f>Master!GE7</f>
        <v>0</v>
      </c>
      <c r="GF7" s="13">
        <f>Master!GF7</f>
        <v>0</v>
      </c>
      <c r="GG7" s="13">
        <f>Master!GG7</f>
        <v>13.045481301550002</v>
      </c>
      <c r="GH7" s="13">
        <f>Master!GH7</f>
        <v>62.5590322328</v>
      </c>
      <c r="GI7" s="13">
        <f>Master!GI7</f>
        <v>30.963241357510999</v>
      </c>
      <c r="GJ7" s="13">
        <f>Master!GJ7</f>
        <v>0</v>
      </c>
      <c r="GK7" s="13">
        <f>Master!GK7</f>
        <v>106.567754891861</v>
      </c>
      <c r="GM7" s="13">
        <f>Master!GM7</f>
        <v>5461.1227776062378</v>
      </c>
      <c r="GN7" s="13">
        <f>Master!GN7</f>
        <v>11424.371735968511</v>
      </c>
      <c r="GO7" s="13">
        <f>Master!GO7</f>
        <v>11179.267258590853</v>
      </c>
      <c r="GP7" s="13">
        <f>Master!GP7</f>
        <v>1941.6408283753422</v>
      </c>
      <c r="GQ7" s="13">
        <f>Master!GQ7</f>
        <v>89.190052935729994</v>
      </c>
      <c r="GR7" s="13">
        <f>Master!GR7</f>
        <v>30095.592653476673</v>
      </c>
    </row>
    <row r="8" spans="1:200">
      <c r="A8" s="5" t="str">
        <f>Master!A8</f>
        <v>IBB=Western Balsam Bark Beetle</v>
      </c>
      <c r="B8" s="5">
        <f>Master!B8</f>
        <v>60.810761323439998</v>
      </c>
      <c r="C8" s="5">
        <f>Master!C8</f>
        <v>601.50764176020004</v>
      </c>
      <c r="D8" s="5">
        <f>Master!D8</f>
        <v>4.0637188375499997</v>
      </c>
      <c r="E8" s="5">
        <f>Master!E8</f>
        <v>14.75</v>
      </c>
      <c r="F8" s="5">
        <f>Master!F8</f>
        <v>0</v>
      </c>
      <c r="G8" s="5">
        <f>Master!G8</f>
        <v>681.13212192119011</v>
      </c>
      <c r="H8" s="5">
        <f>Master!H8</f>
        <v>1571.27171775849</v>
      </c>
      <c r="I8" s="5">
        <f>Master!I8</f>
        <v>26.084352222829999</v>
      </c>
      <c r="J8" s="5">
        <f>Master!J8</f>
        <v>0</v>
      </c>
      <c r="K8" s="5">
        <f>Master!K8</f>
        <v>9.75</v>
      </c>
      <c r="L8" s="5">
        <f>Master!L8</f>
        <v>0</v>
      </c>
      <c r="M8" s="5">
        <f>Master!M8</f>
        <v>1607.1060699813199</v>
      </c>
      <c r="N8" s="5">
        <f>Master!N8</f>
        <v>0</v>
      </c>
      <c r="O8" s="5">
        <f>Master!O8</f>
        <v>0</v>
      </c>
      <c r="P8" s="5">
        <f>Master!P8</f>
        <v>0</v>
      </c>
      <c r="Q8" s="5">
        <f>Master!Q8</f>
        <v>0</v>
      </c>
      <c r="R8" s="5">
        <f>Master!R8</f>
        <v>0</v>
      </c>
      <c r="S8" s="5">
        <f>Master!S8</f>
        <v>0</v>
      </c>
      <c r="T8" s="5">
        <f>Master!T8</f>
        <v>0</v>
      </c>
      <c r="U8" s="5">
        <f>Master!U8</f>
        <v>0</v>
      </c>
      <c r="V8" s="5">
        <f>Master!V8</f>
        <v>0</v>
      </c>
      <c r="W8" s="5">
        <f>Master!W8</f>
        <v>0</v>
      </c>
      <c r="X8" s="5">
        <f>Master!X8</f>
        <v>0</v>
      </c>
      <c r="Y8" s="5">
        <f>Master!Y8</f>
        <v>0</v>
      </c>
      <c r="Z8" s="5">
        <f>Master!Z8</f>
        <v>608.06264757890006</v>
      </c>
      <c r="AA8" s="5">
        <f>Master!AA8</f>
        <v>1461.8279497256101</v>
      </c>
      <c r="AB8" s="5">
        <f>Master!AB8</f>
        <v>19.576086099969999</v>
      </c>
      <c r="AC8" s="5">
        <f>Master!AC8</f>
        <v>5</v>
      </c>
      <c r="AD8" s="5">
        <f>Master!AD8</f>
        <v>0</v>
      </c>
      <c r="AE8" s="5">
        <f>Master!AE8</f>
        <v>2094.4666834044801</v>
      </c>
      <c r="AF8" s="5">
        <f>Master!AF8</f>
        <v>0</v>
      </c>
      <c r="AG8" s="5">
        <f>Master!AG8</f>
        <v>60.648541270099997</v>
      </c>
      <c r="AH8" s="5">
        <f>Master!AH8</f>
        <v>10.73964337</v>
      </c>
      <c r="AI8" s="5">
        <f>Master!AI8</f>
        <v>1.25</v>
      </c>
      <c r="AJ8" s="5">
        <f>Master!AJ8</f>
        <v>0</v>
      </c>
      <c r="AK8" s="5">
        <f>Master!AK8</f>
        <v>72.638184640099993</v>
      </c>
      <c r="AL8" s="5">
        <f>Master!AL8</f>
        <v>0</v>
      </c>
      <c r="AM8" s="5">
        <f>Master!AM8</f>
        <v>11.30437228842</v>
      </c>
      <c r="AN8" s="5">
        <f>Master!AN8</f>
        <v>0</v>
      </c>
      <c r="AO8" s="5">
        <f>Master!AO8</f>
        <v>0.75</v>
      </c>
      <c r="AP8" s="5">
        <f>Master!AP8</f>
        <v>0</v>
      </c>
      <c r="AQ8" s="5">
        <f>Master!AQ8</f>
        <v>12.05437228842</v>
      </c>
      <c r="AR8" s="5">
        <f>Master!AR8</f>
        <v>0</v>
      </c>
      <c r="AS8" s="5">
        <f>Master!AS8</f>
        <v>0</v>
      </c>
      <c r="AT8" s="5">
        <f>Master!AT8</f>
        <v>0</v>
      </c>
      <c r="AU8" s="5">
        <f>Master!AU8</f>
        <v>0</v>
      </c>
      <c r="AV8" s="5">
        <f>Master!AV8</f>
        <v>0</v>
      </c>
      <c r="AW8" s="5">
        <f>Master!AW8</f>
        <v>0</v>
      </c>
      <c r="AX8" s="13">
        <f>Master!AX8</f>
        <v>2240.1451266608301</v>
      </c>
      <c r="AY8" s="13">
        <f>Master!AY8</f>
        <v>2161.3728572671598</v>
      </c>
      <c r="AZ8" s="13">
        <f>Master!AZ8</f>
        <v>34.379448307520001</v>
      </c>
      <c r="BA8" s="13">
        <f>Master!BA8</f>
        <v>31.5</v>
      </c>
      <c r="BB8" s="13">
        <f>Master!BB8</f>
        <v>0</v>
      </c>
      <c r="BC8" s="13">
        <f>Master!BC8</f>
        <v>4467.3974322355098</v>
      </c>
      <c r="BD8" s="5">
        <f>Master!BD8</f>
        <v>5525.9140068856104</v>
      </c>
      <c r="BE8" s="5">
        <f>Master!BE8</f>
        <v>405.80674820956</v>
      </c>
      <c r="BF8" s="5">
        <f>Master!BF8</f>
        <v>7.7450924454900001</v>
      </c>
      <c r="BG8" s="5">
        <f>Master!BG8</f>
        <v>10.25</v>
      </c>
      <c r="BH8" s="5">
        <f>Master!BH8</f>
        <v>0</v>
      </c>
      <c r="BI8" s="5">
        <f>Master!BI8</f>
        <v>5949.7158475406604</v>
      </c>
      <c r="BJ8" s="5">
        <f>Master!BJ8</f>
        <v>9346.9772375368993</v>
      </c>
      <c r="BK8" s="5">
        <f>Master!BK8</f>
        <v>1449.4952375774701</v>
      </c>
      <c r="BL8" s="5">
        <f>Master!BL8</f>
        <v>0</v>
      </c>
      <c r="BM8" s="5">
        <f>Master!BM8</f>
        <v>0</v>
      </c>
      <c r="BN8" s="5">
        <f>Master!BN8</f>
        <v>0</v>
      </c>
      <c r="BO8" s="5">
        <f>Master!BO8</f>
        <v>10796.472475114369</v>
      </c>
      <c r="BP8" s="5">
        <f>Master!BP8</f>
        <v>2448.0315501566602</v>
      </c>
      <c r="BQ8" s="5">
        <f>Master!BQ8</f>
        <v>1108.78619924345</v>
      </c>
      <c r="BR8" s="5">
        <f>Master!BR8</f>
        <v>0</v>
      </c>
      <c r="BS8" s="5">
        <f>Master!BS8</f>
        <v>3</v>
      </c>
      <c r="BT8" s="5">
        <f>Master!BT8</f>
        <v>0</v>
      </c>
      <c r="BU8" s="5">
        <f>Master!BU8</f>
        <v>3559.8177494001102</v>
      </c>
      <c r="BV8" s="5">
        <f>Master!BV8</f>
        <v>16885.684141392499</v>
      </c>
      <c r="BW8" s="5">
        <f>Master!BW8</f>
        <v>392.57581058394999</v>
      </c>
      <c r="BX8" s="5">
        <f>Master!BX8</f>
        <v>0</v>
      </c>
      <c r="BY8" s="5">
        <f>Master!BY8</f>
        <v>1</v>
      </c>
      <c r="BZ8" s="5">
        <f>Master!BZ8</f>
        <v>0</v>
      </c>
      <c r="CA8" s="5">
        <f>Master!CA8</f>
        <v>17279.259951976448</v>
      </c>
      <c r="CB8" s="5">
        <f>Master!CB8</f>
        <v>54945.878171228003</v>
      </c>
      <c r="CC8" s="5">
        <f>Master!CC8</f>
        <v>1654.9793049953801</v>
      </c>
      <c r="CD8" s="5">
        <f>Master!CD8</f>
        <v>20.524372372199998</v>
      </c>
      <c r="CE8" s="5">
        <f>Master!CE8</f>
        <v>0.5</v>
      </c>
      <c r="CF8" s="5">
        <f>Master!CF8</f>
        <v>0</v>
      </c>
      <c r="CG8" s="5">
        <f>Master!CG8</f>
        <v>56621.881848595585</v>
      </c>
      <c r="CH8" s="5">
        <f>Master!CH8</f>
        <v>15009.2309286706</v>
      </c>
      <c r="CI8" s="5">
        <f>Master!CI8</f>
        <v>1628.15810429874</v>
      </c>
      <c r="CJ8" s="5">
        <f>Master!CJ8</f>
        <v>3.1524316919499999</v>
      </c>
      <c r="CK8" s="5">
        <f>Master!CK8</f>
        <v>0</v>
      </c>
      <c r="CL8" s="5">
        <f>Master!CL8</f>
        <v>0</v>
      </c>
      <c r="CM8" s="5">
        <f>Master!CM8</f>
        <v>16640.541464661288</v>
      </c>
      <c r="CN8" s="5">
        <f>Master!CN8</f>
        <v>4512.3943514749099</v>
      </c>
      <c r="CO8" s="5">
        <f>Master!CO8</f>
        <v>7.9115772097969996</v>
      </c>
      <c r="CP8" s="5">
        <f>Master!CP8</f>
        <v>4.4526935688</v>
      </c>
      <c r="CQ8" s="5">
        <f>Master!CQ8</f>
        <v>0</v>
      </c>
      <c r="CR8" s="5">
        <f>Master!CR8</f>
        <v>0</v>
      </c>
      <c r="CS8" s="5">
        <f>Master!CS8</f>
        <v>4524.7586222535065</v>
      </c>
      <c r="CT8" s="5">
        <f>Master!CT8</f>
        <v>55495.417534314998</v>
      </c>
      <c r="CU8" s="5">
        <f>Master!CU8</f>
        <v>1908.91056914198</v>
      </c>
      <c r="CV8" s="5">
        <f>Master!CV8</f>
        <v>10.040300389255</v>
      </c>
      <c r="CW8" s="5">
        <f>Master!CW8</f>
        <v>4.7394623327999996</v>
      </c>
      <c r="CX8" s="5">
        <f>Master!CX8</f>
        <v>0</v>
      </c>
      <c r="CY8" s="5">
        <f>Master!CY8</f>
        <v>57419.107866179038</v>
      </c>
      <c r="CZ8" s="5">
        <f>Master!CZ8</f>
        <v>2090.20634711095</v>
      </c>
      <c r="DA8" s="5">
        <f>Master!DA8</f>
        <v>586.77434561478003</v>
      </c>
      <c r="DB8" s="5">
        <f>Master!DB8</f>
        <v>0</v>
      </c>
      <c r="DC8" s="5">
        <f>Master!DC8</f>
        <v>21.75</v>
      </c>
      <c r="DD8" s="5">
        <f>Master!DD8</f>
        <v>0</v>
      </c>
      <c r="DE8" s="5">
        <f>Master!DE8</f>
        <v>2698.73069272573</v>
      </c>
      <c r="DF8" s="5">
        <f>Master!DF8</f>
        <v>2329.21842171958</v>
      </c>
      <c r="DG8" s="5">
        <f>Master!DG8</f>
        <v>1565.6810323104401</v>
      </c>
      <c r="DH8" s="5">
        <f>Master!DH8</f>
        <v>108.36702743602</v>
      </c>
      <c r="DI8" s="5">
        <f>Master!DI8</f>
        <v>32</v>
      </c>
      <c r="DJ8" s="5">
        <f>Master!DJ8</f>
        <v>0</v>
      </c>
      <c r="DK8" s="5">
        <f>Master!DK8</f>
        <v>4035.2664814660402</v>
      </c>
      <c r="DL8" s="5">
        <f>Master!DL8</f>
        <v>1475.1542133750499</v>
      </c>
      <c r="DM8" s="5">
        <f>Master!DM8</f>
        <v>632.86707428898001</v>
      </c>
      <c r="DN8" s="5">
        <f>Master!DN8</f>
        <v>39.602232304849998</v>
      </c>
      <c r="DO8" s="5">
        <f>Master!DO8</f>
        <v>53.353468251869998</v>
      </c>
      <c r="DP8" s="5">
        <f>Master!DP8</f>
        <v>0</v>
      </c>
      <c r="DQ8" s="5">
        <f>Master!DQ8</f>
        <v>2200.9769882207497</v>
      </c>
      <c r="DR8" s="5">
        <f>Master!DR8</f>
        <v>1113.40228523979</v>
      </c>
      <c r="DS8" s="5">
        <f>Master!DS8</f>
        <v>438.70231000104002</v>
      </c>
      <c r="DT8" s="5">
        <f>Master!DT8</f>
        <v>0</v>
      </c>
      <c r="DU8" s="5">
        <f>Master!DU8</f>
        <v>17</v>
      </c>
      <c r="DV8" s="5">
        <f>Master!DV8</f>
        <v>0</v>
      </c>
      <c r="DW8" s="5">
        <f>Master!DW8</f>
        <v>1569.1045952408299</v>
      </c>
      <c r="DX8" s="13">
        <f>Master!DX8</f>
        <v>171177.50918910553</v>
      </c>
      <c r="DY8" s="13">
        <f>Master!DY8</f>
        <v>11780.648313475567</v>
      </c>
      <c r="DZ8" s="13">
        <f>Master!DZ8</f>
        <v>193.88415020856499</v>
      </c>
      <c r="EA8" s="13">
        <f>Master!EA8</f>
        <v>143.59293058467</v>
      </c>
      <c r="EB8" s="13">
        <f>Master!EB8</f>
        <v>0</v>
      </c>
      <c r="EC8" s="13">
        <f>Master!EC8</f>
        <v>183295.63458337434</v>
      </c>
      <c r="ED8" s="5">
        <f>Master!ED8</f>
        <v>305182.59644952801</v>
      </c>
      <c r="EE8" s="5">
        <f>Master!EE8</f>
        <v>4123.07953838506</v>
      </c>
      <c r="EF8" s="5">
        <f>Master!EF8</f>
        <v>40.719535598740002</v>
      </c>
      <c r="EG8" s="5">
        <f>Master!EG8</f>
        <v>86.533979138900008</v>
      </c>
      <c r="EH8" s="5">
        <f>Master!EH8</f>
        <v>0</v>
      </c>
      <c r="EI8" s="5">
        <f>Master!EI8</f>
        <v>309432.92950265069</v>
      </c>
      <c r="EJ8" s="5">
        <f>Master!EJ8</f>
        <v>22612.500300305699</v>
      </c>
      <c r="EK8" s="5">
        <f>Master!EK8</f>
        <v>794.55289235291104</v>
      </c>
      <c r="EL8" s="5">
        <f>Master!EL8</f>
        <v>0</v>
      </c>
      <c r="EM8" s="5">
        <f>Master!EM8</f>
        <v>39</v>
      </c>
      <c r="EN8" s="5">
        <f>Master!EN8</f>
        <v>0</v>
      </c>
      <c r="EO8" s="5">
        <f>Master!EO8</f>
        <v>23446.053192658612</v>
      </c>
      <c r="EP8" s="5">
        <f>Master!EP8</f>
        <v>202057.37069036701</v>
      </c>
      <c r="EQ8" s="5">
        <f>Master!EQ8</f>
        <v>2386.6279612666699</v>
      </c>
      <c r="ER8" s="5">
        <f>Master!ER8</f>
        <v>0</v>
      </c>
      <c r="ES8" s="5">
        <f>Master!ES8</f>
        <v>42.5</v>
      </c>
      <c r="ET8" s="5">
        <f>Master!ET8</f>
        <v>0</v>
      </c>
      <c r="EU8" s="5">
        <f>Master!EU8</f>
        <v>204486.49865163368</v>
      </c>
      <c r="EV8" s="5">
        <f>Master!EV8</f>
        <v>94658.1832871886</v>
      </c>
      <c r="EW8" s="5">
        <f>Master!EW8</f>
        <v>34478.909297984101</v>
      </c>
      <c r="EX8" s="5">
        <f>Master!EX8</f>
        <v>0</v>
      </c>
      <c r="EY8" s="5">
        <f>Master!EY8</f>
        <v>112</v>
      </c>
      <c r="EZ8" s="5">
        <f>Master!EZ8</f>
        <v>0</v>
      </c>
      <c r="FA8" s="5">
        <f>Master!FA8</f>
        <v>129249.09258517271</v>
      </c>
      <c r="FB8" s="5">
        <f>Master!FB8</f>
        <v>50277.104339103498</v>
      </c>
      <c r="FC8" s="5">
        <f>Master!FC8</f>
        <v>0</v>
      </c>
      <c r="FD8" s="5">
        <f>Master!FD8</f>
        <v>0</v>
      </c>
      <c r="FE8" s="5">
        <f>Master!FE8</f>
        <v>10.75</v>
      </c>
      <c r="FF8" s="5">
        <f>Master!FF8</f>
        <v>0</v>
      </c>
      <c r="FG8" s="5">
        <f>Master!FG8</f>
        <v>50287.854339103498</v>
      </c>
      <c r="FH8" s="5">
        <f>Master!FH8</f>
        <v>315854.39161262201</v>
      </c>
      <c r="FI8" s="5">
        <f>Master!FI8</f>
        <v>96.293393452751999</v>
      </c>
      <c r="FJ8" s="5">
        <f>Master!FJ8</f>
        <v>0</v>
      </c>
      <c r="FK8" s="5">
        <f>Master!FK8</f>
        <v>79</v>
      </c>
      <c r="FL8" s="5">
        <f>Master!FL8</f>
        <v>0</v>
      </c>
      <c r="FM8" s="5">
        <f>Master!FM8</f>
        <v>316029.68500607478</v>
      </c>
      <c r="FN8" s="5">
        <f>Master!FN8</f>
        <v>332240.91174982302</v>
      </c>
      <c r="FO8" s="5">
        <f>Master!FO8</f>
        <v>1958.50976481717</v>
      </c>
      <c r="FP8" s="5">
        <f>Master!FP8</f>
        <v>0</v>
      </c>
      <c r="FQ8" s="5">
        <f>Master!FQ8</f>
        <v>46</v>
      </c>
      <c r="FR8" s="5">
        <f>Master!FR8</f>
        <v>0</v>
      </c>
      <c r="FS8" s="5">
        <f>Master!FS8</f>
        <v>334245.42151464021</v>
      </c>
      <c r="FT8" s="5">
        <f>Master!FT8</f>
        <v>207810.68920157201</v>
      </c>
      <c r="FU8" s="5">
        <f>Master!FU8</f>
        <v>761.25543036060003</v>
      </c>
      <c r="FV8" s="5">
        <f>Master!FV8</f>
        <v>0</v>
      </c>
      <c r="FW8" s="5">
        <f>Master!FW8</f>
        <v>47.5</v>
      </c>
      <c r="FX8" s="5">
        <f>Master!FX8</f>
        <v>0</v>
      </c>
      <c r="FY8" s="5">
        <f>Master!FY8</f>
        <v>208619.44463193259</v>
      </c>
      <c r="FZ8" s="5">
        <f>Master!FZ8</f>
        <v>3506.46131127033</v>
      </c>
      <c r="GA8" s="5">
        <f>Master!GA8</f>
        <v>5322.1857184952596</v>
      </c>
      <c r="GB8" s="5">
        <f>Master!GB8</f>
        <v>0</v>
      </c>
      <c r="GC8" s="5">
        <f>Master!GC8</f>
        <v>6.25</v>
      </c>
      <c r="GD8" s="5">
        <f>Master!GD8</f>
        <v>0</v>
      </c>
      <c r="GE8" s="5">
        <f>Master!GE8</f>
        <v>8834.8970297655906</v>
      </c>
      <c r="GF8" s="13">
        <f>Master!GF8</f>
        <v>1534200.20894178</v>
      </c>
      <c r="GG8" s="13">
        <f>Master!GG8</f>
        <v>49921.41399711452</v>
      </c>
      <c r="GH8" s="13">
        <f>Master!GH8</f>
        <v>40.719535598740002</v>
      </c>
      <c r="GI8" s="13">
        <f>Master!GI8</f>
        <v>469.53397913890001</v>
      </c>
      <c r="GJ8" s="13">
        <f>Master!GJ8</f>
        <v>0</v>
      </c>
      <c r="GK8" s="13">
        <f>Master!GK8</f>
        <v>1584631.8764536323</v>
      </c>
      <c r="GM8" s="13">
        <f>Master!GM8</f>
        <v>1707617.8632575464</v>
      </c>
      <c r="GN8" s="13">
        <f>Master!GN8</f>
        <v>63863.435167857249</v>
      </c>
      <c r="GO8" s="13">
        <f>Master!GO8</f>
        <v>268.98313411482502</v>
      </c>
      <c r="GP8" s="13">
        <f>Master!GP8</f>
        <v>644.62690972356995</v>
      </c>
      <c r="GQ8" s="13">
        <f>Master!GQ8</f>
        <v>0</v>
      </c>
      <c r="GR8" s="13">
        <f>Master!GR8</f>
        <v>1772394.908469242</v>
      </c>
    </row>
    <row r="9" spans="1:200">
      <c r="A9" s="5" t="str">
        <f>Master!A9</f>
        <v>IBD=Douglas-fir Beetle</v>
      </c>
      <c r="B9" s="5">
        <f>Master!B9</f>
        <v>16.537978685900001</v>
      </c>
      <c r="C9" s="5">
        <f>Master!C9</f>
        <v>998.60613523274401</v>
      </c>
      <c r="D9" s="5">
        <f>Master!D9</f>
        <v>50.986284581450001</v>
      </c>
      <c r="E9" s="5">
        <f>Master!E9</f>
        <v>50.650773224959998</v>
      </c>
      <c r="F9" s="5">
        <f>Master!F9</f>
        <v>0</v>
      </c>
      <c r="G9" s="5">
        <f>Master!G9</f>
        <v>1116.781171725054</v>
      </c>
      <c r="H9" s="5">
        <f>Master!H9</f>
        <v>0</v>
      </c>
      <c r="I9" s="5">
        <f>Master!I9</f>
        <v>151.79007635201</v>
      </c>
      <c r="J9" s="5">
        <f>Master!J9</f>
        <v>10.4498570257</v>
      </c>
      <c r="K9" s="5">
        <f>Master!K9</f>
        <v>17</v>
      </c>
      <c r="L9" s="5">
        <f>Master!L9</f>
        <v>0</v>
      </c>
      <c r="M9" s="5">
        <f>Master!M9</f>
        <v>179.23993337771</v>
      </c>
      <c r="N9" s="5">
        <f>Master!N9</f>
        <v>0</v>
      </c>
      <c r="O9" s="5">
        <f>Master!O9</f>
        <v>1411.9300295099999</v>
      </c>
      <c r="P9" s="5">
        <f>Master!P9</f>
        <v>0</v>
      </c>
      <c r="Q9" s="5">
        <f>Master!Q9</f>
        <v>23.180823981740001</v>
      </c>
      <c r="R9" s="5">
        <f>Master!R9</f>
        <v>0</v>
      </c>
      <c r="S9" s="5">
        <f>Master!S9</f>
        <v>1435.11085349174</v>
      </c>
      <c r="T9" s="5">
        <f>Master!T9</f>
        <v>0</v>
      </c>
      <c r="U9" s="5">
        <f>Master!U9</f>
        <v>0</v>
      </c>
      <c r="V9" s="5">
        <f>Master!V9</f>
        <v>0</v>
      </c>
      <c r="W9" s="5">
        <f>Master!W9</f>
        <v>0</v>
      </c>
      <c r="X9" s="5">
        <f>Master!X9</f>
        <v>0</v>
      </c>
      <c r="Y9" s="5">
        <f>Master!Y9</f>
        <v>0</v>
      </c>
      <c r="Z9" s="5">
        <f>Master!Z9</f>
        <v>0</v>
      </c>
      <c r="AA9" s="5">
        <f>Master!AA9</f>
        <v>15.796623175355</v>
      </c>
      <c r="AB9" s="5">
        <f>Master!AB9</f>
        <v>42.754948947000003</v>
      </c>
      <c r="AC9" s="5">
        <f>Master!AC9</f>
        <v>16.5</v>
      </c>
      <c r="AD9" s="5">
        <f>Master!AD9</f>
        <v>0</v>
      </c>
      <c r="AE9" s="5">
        <f>Master!AE9</f>
        <v>75.051572122354997</v>
      </c>
      <c r="AF9" s="5">
        <f>Master!AF9</f>
        <v>0</v>
      </c>
      <c r="AG9" s="5">
        <f>Master!AG9</f>
        <v>67.676072730879994</v>
      </c>
      <c r="AH9" s="5">
        <f>Master!AH9</f>
        <v>470.42658161646699</v>
      </c>
      <c r="AI9" s="5">
        <f>Master!AI9</f>
        <v>197.87099387014001</v>
      </c>
      <c r="AJ9" s="5">
        <f>Master!AJ9</f>
        <v>0</v>
      </c>
      <c r="AK9" s="5">
        <f>Master!AK9</f>
        <v>735.97364821748693</v>
      </c>
      <c r="AL9" s="5">
        <f>Master!AL9</f>
        <v>0</v>
      </c>
      <c r="AM9" s="5">
        <f>Master!AM9</f>
        <v>4.0956374211300002</v>
      </c>
      <c r="AN9" s="5">
        <f>Master!AN9</f>
        <v>0</v>
      </c>
      <c r="AO9" s="5">
        <f>Master!AO9</f>
        <v>10.5</v>
      </c>
      <c r="AP9" s="5">
        <f>Master!AP9</f>
        <v>0</v>
      </c>
      <c r="AQ9" s="5">
        <f>Master!AQ9</f>
        <v>14.59563742113</v>
      </c>
      <c r="AR9" s="5">
        <f>Master!AR9</f>
        <v>0</v>
      </c>
      <c r="AS9" s="5">
        <f>Master!AS9</f>
        <v>0</v>
      </c>
      <c r="AT9" s="5">
        <f>Master!AT9</f>
        <v>0</v>
      </c>
      <c r="AU9" s="5">
        <f>Master!AU9</f>
        <v>0</v>
      </c>
      <c r="AV9" s="5">
        <f>Master!AV9</f>
        <v>0</v>
      </c>
      <c r="AW9" s="5">
        <f>Master!AW9</f>
        <v>0</v>
      </c>
      <c r="AX9" s="13">
        <f>Master!AX9</f>
        <v>16.537978685900001</v>
      </c>
      <c r="AY9" s="13">
        <f>Master!AY9</f>
        <v>2649.8945744221191</v>
      </c>
      <c r="AZ9" s="13">
        <f>Master!AZ9</f>
        <v>574.61767217061708</v>
      </c>
      <c r="BA9" s="13">
        <f>Master!BA9</f>
        <v>315.70259107684001</v>
      </c>
      <c r="BB9" s="13">
        <f>Master!BB9</f>
        <v>0</v>
      </c>
      <c r="BC9" s="13">
        <f>Master!BC9</f>
        <v>3556.7528163554762</v>
      </c>
      <c r="BD9" s="5">
        <f>Master!BD9</f>
        <v>1737.9429492445499</v>
      </c>
      <c r="BE9" s="5">
        <f>Master!BE9</f>
        <v>1087.2714173266099</v>
      </c>
      <c r="BF9" s="5">
        <f>Master!BF9</f>
        <v>0</v>
      </c>
      <c r="BG9" s="5">
        <f>Master!BG9</f>
        <v>72</v>
      </c>
      <c r="BH9" s="5">
        <f>Master!BH9</f>
        <v>0</v>
      </c>
      <c r="BI9" s="5">
        <f>Master!BI9</f>
        <v>2897.2143665711601</v>
      </c>
      <c r="BJ9" s="5">
        <f>Master!BJ9</f>
        <v>550.88988162957503</v>
      </c>
      <c r="BK9" s="5">
        <f>Master!BK9</f>
        <v>121.54458929800001</v>
      </c>
      <c r="BL9" s="5">
        <f>Master!BL9</f>
        <v>0</v>
      </c>
      <c r="BM9" s="5">
        <f>Master!BM9</f>
        <v>85.75</v>
      </c>
      <c r="BN9" s="5">
        <f>Master!BN9</f>
        <v>0</v>
      </c>
      <c r="BO9" s="5">
        <f>Master!BO9</f>
        <v>758.18447092757503</v>
      </c>
      <c r="BP9" s="5">
        <f>Master!BP9</f>
        <v>2473.9615318461601</v>
      </c>
      <c r="BQ9" s="5">
        <f>Master!BQ9</f>
        <v>330.43901522305998</v>
      </c>
      <c r="BR9" s="5">
        <f>Master!BR9</f>
        <v>0</v>
      </c>
      <c r="BS9" s="5">
        <f>Master!BS9</f>
        <v>66.75</v>
      </c>
      <c r="BT9" s="5">
        <f>Master!BT9</f>
        <v>0</v>
      </c>
      <c r="BU9" s="5">
        <f>Master!BU9</f>
        <v>2871.15054706922</v>
      </c>
      <c r="BV9" s="5">
        <f>Master!BV9</f>
        <v>132.5984620884</v>
      </c>
      <c r="BW9" s="5">
        <f>Master!BW9</f>
        <v>353.25928654718001</v>
      </c>
      <c r="BX9" s="5">
        <f>Master!BX9</f>
        <v>142.30063872389999</v>
      </c>
      <c r="BY9" s="5">
        <f>Master!BY9</f>
        <v>25.75</v>
      </c>
      <c r="BZ9" s="5">
        <f>Master!BZ9</f>
        <v>0</v>
      </c>
      <c r="CA9" s="5">
        <f>Master!CA9</f>
        <v>653.90838735948</v>
      </c>
      <c r="CB9" s="5">
        <f>Master!CB9</f>
        <v>0</v>
      </c>
      <c r="CC9" s="5">
        <f>Master!CC9</f>
        <v>130.83095160709999</v>
      </c>
      <c r="CD9" s="5">
        <f>Master!CD9</f>
        <v>128.86429610416999</v>
      </c>
      <c r="CE9" s="5">
        <f>Master!CE9</f>
        <v>23.218614672040001</v>
      </c>
      <c r="CF9" s="5">
        <f>Master!CF9</f>
        <v>0</v>
      </c>
      <c r="CG9" s="5">
        <f>Master!CG9</f>
        <v>282.91386238331</v>
      </c>
      <c r="CH9" s="5">
        <f>Master!CH9</f>
        <v>7.3602326857299998</v>
      </c>
      <c r="CI9" s="5">
        <f>Master!CI9</f>
        <v>152.16572588567999</v>
      </c>
      <c r="CJ9" s="5">
        <f>Master!CJ9</f>
        <v>287.68881679540999</v>
      </c>
      <c r="CK9" s="5">
        <f>Master!CK9</f>
        <v>187.85146247997</v>
      </c>
      <c r="CL9" s="5">
        <f>Master!CL9</f>
        <v>0</v>
      </c>
      <c r="CM9" s="5">
        <f>Master!CM9</f>
        <v>635.06623784679005</v>
      </c>
      <c r="CN9" s="5">
        <f>Master!CN9</f>
        <v>3.9068127189799999</v>
      </c>
      <c r="CO9" s="5">
        <f>Master!CO9</f>
        <v>208.60646690518001</v>
      </c>
      <c r="CP9" s="5">
        <f>Master!CP9</f>
        <v>149.68935523152399</v>
      </c>
      <c r="CQ9" s="5">
        <f>Master!CQ9</f>
        <v>56.323744997129999</v>
      </c>
      <c r="CR9" s="5">
        <f>Master!CR9</f>
        <v>0</v>
      </c>
      <c r="CS9" s="5">
        <f>Master!CS9</f>
        <v>418.52637985281399</v>
      </c>
      <c r="CT9" s="5">
        <f>Master!CT9</f>
        <v>0</v>
      </c>
      <c r="CU9" s="5">
        <f>Master!CU9</f>
        <v>185.41630408332</v>
      </c>
      <c r="CV9" s="5">
        <f>Master!CV9</f>
        <v>256.66976738227999</v>
      </c>
      <c r="CW9" s="5">
        <f>Master!CW9</f>
        <v>134.70500287479001</v>
      </c>
      <c r="CX9" s="5">
        <f>Master!CX9</f>
        <v>15.60670204961</v>
      </c>
      <c r="CY9" s="5">
        <f>Master!CY9</f>
        <v>592.39777638999999</v>
      </c>
      <c r="CZ9" s="5">
        <f>Master!CZ9</f>
        <v>0</v>
      </c>
      <c r="DA9" s="5">
        <f>Master!DA9</f>
        <v>88.234928454409996</v>
      </c>
      <c r="DB9" s="5">
        <f>Master!DB9</f>
        <v>12.507826507480001</v>
      </c>
      <c r="DC9" s="5">
        <f>Master!DC9</f>
        <v>18</v>
      </c>
      <c r="DD9" s="5">
        <f>Master!DD9</f>
        <v>0</v>
      </c>
      <c r="DE9" s="5">
        <f>Master!DE9</f>
        <v>118.74275496189</v>
      </c>
      <c r="DF9" s="5">
        <f>Master!DF9</f>
        <v>66.412482286249002</v>
      </c>
      <c r="DG9" s="5">
        <f>Master!DG9</f>
        <v>597.94843324203305</v>
      </c>
      <c r="DH9" s="5">
        <f>Master!DH9</f>
        <v>603.63498499033005</v>
      </c>
      <c r="DI9" s="5">
        <f>Master!DI9</f>
        <v>19</v>
      </c>
      <c r="DJ9" s="5">
        <f>Master!DJ9</f>
        <v>0</v>
      </c>
      <c r="DK9" s="5">
        <f>Master!DK9</f>
        <v>1286.995900518612</v>
      </c>
      <c r="DL9" s="5">
        <f>Master!DL9</f>
        <v>73.321315617300002</v>
      </c>
      <c r="DM9" s="5">
        <f>Master!DM9</f>
        <v>386.41709529970001</v>
      </c>
      <c r="DN9" s="5">
        <f>Master!DN9</f>
        <v>83.309449960660004</v>
      </c>
      <c r="DO9" s="5">
        <f>Master!DO9</f>
        <v>10.25</v>
      </c>
      <c r="DP9" s="5">
        <f>Master!DP9</f>
        <v>0</v>
      </c>
      <c r="DQ9" s="5">
        <f>Master!DQ9</f>
        <v>553.29786087766001</v>
      </c>
      <c r="DR9" s="5">
        <f>Master!DR9</f>
        <v>0</v>
      </c>
      <c r="DS9" s="5">
        <f>Master!DS9</f>
        <v>260.982482768995</v>
      </c>
      <c r="DT9" s="5">
        <f>Master!DT9</f>
        <v>48.154815439469999</v>
      </c>
      <c r="DU9" s="5">
        <f>Master!DU9</f>
        <v>11</v>
      </c>
      <c r="DV9" s="5">
        <f>Master!DV9</f>
        <v>0</v>
      </c>
      <c r="DW9" s="5">
        <f>Master!DW9</f>
        <v>320.13729820846498</v>
      </c>
      <c r="DX9" s="13">
        <f>Master!DX9</f>
        <v>5046.3936681169444</v>
      </c>
      <c r="DY9" s="13">
        <f>Master!DY9</f>
        <v>3903.1166966412679</v>
      </c>
      <c r="DZ9" s="13">
        <f>Master!DZ9</f>
        <v>1712.8199511352241</v>
      </c>
      <c r="EA9" s="13">
        <f>Master!EA9</f>
        <v>710.59882502392998</v>
      </c>
      <c r="EB9" s="13">
        <f>Master!EB9</f>
        <v>15.60670204961</v>
      </c>
      <c r="EC9" s="13">
        <f>Master!EC9</f>
        <v>11388.535842966976</v>
      </c>
      <c r="ED9" s="5">
        <f>Master!ED9</f>
        <v>0</v>
      </c>
      <c r="EE9" s="5">
        <f>Master!EE9</f>
        <v>0</v>
      </c>
      <c r="EF9" s="5">
        <f>Master!EF9</f>
        <v>0</v>
      </c>
      <c r="EG9" s="5">
        <f>Master!EG9</f>
        <v>0</v>
      </c>
      <c r="EH9" s="5">
        <f>Master!EH9</f>
        <v>0</v>
      </c>
      <c r="EI9" s="5">
        <f>Master!EI9</f>
        <v>0</v>
      </c>
      <c r="EJ9" s="5">
        <f>Master!EJ9</f>
        <v>0</v>
      </c>
      <c r="EK9" s="5">
        <f>Master!EK9</f>
        <v>0</v>
      </c>
      <c r="EL9" s="5">
        <f>Master!EL9</f>
        <v>0</v>
      </c>
      <c r="EM9" s="5">
        <f>Master!EM9</f>
        <v>0</v>
      </c>
      <c r="EN9" s="5">
        <f>Master!EN9</f>
        <v>0</v>
      </c>
      <c r="EO9" s="5">
        <f>Master!EO9</f>
        <v>0</v>
      </c>
      <c r="EP9" s="5">
        <f>Master!EP9</f>
        <v>0</v>
      </c>
      <c r="EQ9" s="5">
        <f>Master!EQ9</f>
        <v>0</v>
      </c>
      <c r="ER9" s="5">
        <f>Master!ER9</f>
        <v>0</v>
      </c>
      <c r="ES9" s="5">
        <f>Master!ES9</f>
        <v>0</v>
      </c>
      <c r="ET9" s="5">
        <f>Master!ET9</f>
        <v>0</v>
      </c>
      <c r="EU9" s="5">
        <f>Master!EU9</f>
        <v>0</v>
      </c>
      <c r="EV9" s="5">
        <f>Master!EV9</f>
        <v>570.00112064979999</v>
      </c>
      <c r="EW9" s="5">
        <f>Master!EW9</f>
        <v>232.56280713505501</v>
      </c>
      <c r="EX9" s="5">
        <f>Master!EX9</f>
        <v>0</v>
      </c>
      <c r="EY9" s="5">
        <f>Master!EY9</f>
        <v>31.25</v>
      </c>
      <c r="EZ9" s="5">
        <f>Master!EZ9</f>
        <v>0</v>
      </c>
      <c r="FA9" s="5">
        <f>Master!FA9</f>
        <v>833.81392778485497</v>
      </c>
      <c r="FB9" s="5">
        <f>Master!FB9</f>
        <v>0</v>
      </c>
      <c r="FC9" s="5">
        <f>Master!FC9</f>
        <v>0</v>
      </c>
      <c r="FD9" s="5">
        <f>Master!FD9</f>
        <v>0</v>
      </c>
      <c r="FE9" s="5">
        <f>Master!FE9</f>
        <v>3.5</v>
      </c>
      <c r="FF9" s="5">
        <f>Master!FF9</f>
        <v>0</v>
      </c>
      <c r="FG9" s="5">
        <f>Master!FG9</f>
        <v>3.5</v>
      </c>
      <c r="FH9" s="5">
        <f>Master!FH9</f>
        <v>0</v>
      </c>
      <c r="FI9" s="5">
        <f>Master!FI9</f>
        <v>0</v>
      </c>
      <c r="FJ9" s="5">
        <f>Master!FJ9</f>
        <v>0</v>
      </c>
      <c r="FK9" s="5">
        <f>Master!FK9</f>
        <v>6</v>
      </c>
      <c r="FL9" s="5">
        <f>Master!FL9</f>
        <v>0</v>
      </c>
      <c r="FM9" s="5">
        <f>Master!FM9</f>
        <v>6</v>
      </c>
      <c r="FN9" s="5">
        <f>Master!FN9</f>
        <v>0</v>
      </c>
      <c r="FO9" s="5">
        <f>Master!FO9</f>
        <v>0</v>
      </c>
      <c r="FP9" s="5">
        <f>Master!FP9</f>
        <v>0</v>
      </c>
      <c r="FQ9" s="5">
        <f>Master!FQ9</f>
        <v>0</v>
      </c>
      <c r="FR9" s="5">
        <f>Master!FR9</f>
        <v>0</v>
      </c>
      <c r="FS9" s="5">
        <f>Master!FS9</f>
        <v>0</v>
      </c>
      <c r="FT9" s="5">
        <f>Master!FT9</f>
        <v>0</v>
      </c>
      <c r="FU9" s="5">
        <f>Master!FU9</f>
        <v>0</v>
      </c>
      <c r="FV9" s="5">
        <f>Master!FV9</f>
        <v>0</v>
      </c>
      <c r="FW9" s="5">
        <f>Master!FW9</f>
        <v>0</v>
      </c>
      <c r="FX9" s="5">
        <f>Master!FX9</f>
        <v>0</v>
      </c>
      <c r="FY9" s="5">
        <f>Master!FY9</f>
        <v>0</v>
      </c>
      <c r="FZ9" s="5">
        <f>Master!FZ9</f>
        <v>0</v>
      </c>
      <c r="GA9" s="5">
        <f>Master!GA9</f>
        <v>0</v>
      </c>
      <c r="GB9" s="5">
        <f>Master!GB9</f>
        <v>0</v>
      </c>
      <c r="GC9" s="5">
        <f>Master!GC9</f>
        <v>0</v>
      </c>
      <c r="GD9" s="5">
        <f>Master!GD9</f>
        <v>0</v>
      </c>
      <c r="GE9" s="5">
        <f>Master!GE9</f>
        <v>0</v>
      </c>
      <c r="GF9" s="13">
        <f>Master!GF9</f>
        <v>570.00112064979999</v>
      </c>
      <c r="GG9" s="13">
        <f>Master!GG9</f>
        <v>232.56280713505501</v>
      </c>
      <c r="GH9" s="13">
        <f>Master!GH9</f>
        <v>0</v>
      </c>
      <c r="GI9" s="13">
        <f>Master!GI9</f>
        <v>40.75</v>
      </c>
      <c r="GJ9" s="13">
        <f>Master!GJ9</f>
        <v>0</v>
      </c>
      <c r="GK9" s="13">
        <f>Master!GK9</f>
        <v>843.31392778485497</v>
      </c>
      <c r="GM9" s="13">
        <f>Master!GM9</f>
        <v>5632.9327674526448</v>
      </c>
      <c r="GN9" s="13">
        <f>Master!GN9</f>
        <v>6785.5740781984423</v>
      </c>
      <c r="GO9" s="13">
        <f>Master!GO9</f>
        <v>2287.437623305841</v>
      </c>
      <c r="GP9" s="13">
        <f>Master!GP9</f>
        <v>1067.05141610077</v>
      </c>
      <c r="GQ9" s="13">
        <f>Master!GQ9</f>
        <v>15.60670204961</v>
      </c>
      <c r="GR9" s="13">
        <f>Master!GR9</f>
        <v>15788.602587107307</v>
      </c>
    </row>
    <row r="10" spans="1:200">
      <c r="A10" s="5" t="str">
        <f>Master!A17</f>
        <v>Total All BB=</v>
      </c>
      <c r="B10" s="5">
        <f>Master!B17</f>
        <v>263.79155746854002</v>
      </c>
      <c r="C10" s="5">
        <f>Master!C17</f>
        <v>10011.835478668883</v>
      </c>
      <c r="D10" s="5">
        <f>Master!D17</f>
        <v>1316.7391440741799</v>
      </c>
      <c r="E10" s="5">
        <f>Master!E17</f>
        <v>396.00192631285501</v>
      </c>
      <c r="F10" s="5">
        <f>Master!F17</f>
        <v>0</v>
      </c>
      <c r="G10" s="5">
        <f>Master!G17</f>
        <v>11988.368106524458</v>
      </c>
      <c r="H10" s="5">
        <f>Master!H17</f>
        <v>7850.5402932758097</v>
      </c>
      <c r="I10" s="5">
        <f>Master!I17</f>
        <v>824.72145293131712</v>
      </c>
      <c r="J10" s="5">
        <f>Master!J17</f>
        <v>10.4498570257</v>
      </c>
      <c r="K10" s="5">
        <f>Master!K17</f>
        <v>39.75</v>
      </c>
      <c r="L10" s="5">
        <f>Master!L17</f>
        <v>0</v>
      </c>
      <c r="M10" s="5">
        <f>Master!M17</f>
        <v>8725.4616032328286</v>
      </c>
      <c r="N10" s="5">
        <f>Master!N17</f>
        <v>0</v>
      </c>
      <c r="O10" s="5">
        <f>Master!O17</f>
        <v>1411.9300295099999</v>
      </c>
      <c r="P10" s="5">
        <f>Master!P17</f>
        <v>0</v>
      </c>
      <c r="Q10" s="5">
        <f>Master!Q17</f>
        <v>23.430823981740001</v>
      </c>
      <c r="R10" s="5">
        <f>Master!R17</f>
        <v>0</v>
      </c>
      <c r="S10" s="5">
        <f>Master!S17</f>
        <v>1435.36085349174</v>
      </c>
      <c r="T10" s="5">
        <f>Master!T17</f>
        <v>0</v>
      </c>
      <c r="U10" s="5">
        <f>Master!U17</f>
        <v>0</v>
      </c>
      <c r="V10" s="5">
        <f>Master!V17</f>
        <v>0</v>
      </c>
      <c r="W10" s="5">
        <f>Master!W17</f>
        <v>0</v>
      </c>
      <c r="X10" s="5">
        <f>Master!X17</f>
        <v>0</v>
      </c>
      <c r="Y10" s="5">
        <f>Master!Y17</f>
        <v>0</v>
      </c>
      <c r="Z10" s="5">
        <f>Master!Z17</f>
        <v>687.50583591744009</v>
      </c>
      <c r="AA10" s="5">
        <f>Master!AA17</f>
        <v>5726.9823502670552</v>
      </c>
      <c r="AB10" s="5">
        <f>Master!AB17</f>
        <v>303.05785219527399</v>
      </c>
      <c r="AC10" s="5">
        <f>Master!AC17</f>
        <v>62.552736154649999</v>
      </c>
      <c r="AD10" s="5">
        <f>Master!AD17</f>
        <v>0</v>
      </c>
      <c r="AE10" s="5">
        <f>Master!AE17</f>
        <v>6780.0987745344182</v>
      </c>
      <c r="AF10" s="5">
        <f>Master!AF17</f>
        <v>0</v>
      </c>
      <c r="AG10" s="5">
        <f>Master!AG17</f>
        <v>133.69989118344</v>
      </c>
      <c r="AH10" s="5">
        <f>Master!AH17</f>
        <v>481.166224986467</v>
      </c>
      <c r="AI10" s="5">
        <f>Master!AI10</f>
        <v>0</v>
      </c>
      <c r="AJ10" s="5">
        <f>Master!AJ17</f>
        <v>0</v>
      </c>
      <c r="AK10" s="5">
        <f>Master!AK17</f>
        <v>822.20071727287689</v>
      </c>
      <c r="AL10" s="5">
        <f>Master!AL10</f>
        <v>0</v>
      </c>
      <c r="AM10" s="5">
        <f>Master!AM10</f>
        <v>0</v>
      </c>
      <c r="AN10" s="5">
        <f>Master!AN17</f>
        <v>0</v>
      </c>
      <c r="AO10" s="5">
        <f>Master!AO17</f>
        <v>12</v>
      </c>
      <c r="AP10" s="5">
        <f>Master!AP17</f>
        <v>0</v>
      </c>
      <c r="AQ10" s="5">
        <f>Master!AQ17</f>
        <v>27.400009709549998</v>
      </c>
      <c r="AR10" s="5">
        <f>Master!AR17</f>
        <v>0</v>
      </c>
      <c r="AS10" s="5">
        <f>Master!AS17</f>
        <v>0</v>
      </c>
      <c r="AT10" s="5">
        <f>Master!AT17</f>
        <v>0</v>
      </c>
      <c r="AU10" s="5">
        <f>Master!AU17</f>
        <v>148.99195121299999</v>
      </c>
      <c r="AV10" s="5">
        <f>Master!AV17</f>
        <v>0</v>
      </c>
      <c r="AW10" s="5">
        <f>Master!AW17</f>
        <v>148.99195121299999</v>
      </c>
      <c r="AX10" s="13">
        <f>Master!AX17</f>
        <v>8801.8376866617891</v>
      </c>
      <c r="AY10" s="13">
        <f>Master!AY17</f>
        <v>18124.569212270249</v>
      </c>
      <c r="AZ10" s="13">
        <f>Master!AZ17</f>
        <v>2111.413078281621</v>
      </c>
      <c r="BA10" s="13">
        <f>Master!BA17</f>
        <v>890.06203876521499</v>
      </c>
      <c r="BB10" s="13">
        <f>Master!BB17</f>
        <v>0</v>
      </c>
      <c r="BC10" s="13">
        <f>Master!BC17</f>
        <v>29927.882015978874</v>
      </c>
      <c r="BD10" s="5">
        <f>Master!BD17</f>
        <v>83438.619145263816</v>
      </c>
      <c r="BE10" s="5">
        <f>Master!BE17</f>
        <v>28011.530702770862</v>
      </c>
      <c r="BF10" s="5">
        <f>Master!BF17</f>
        <v>1158.2958755572299</v>
      </c>
      <c r="BG10" s="5">
        <f>Master!BG17</f>
        <v>199.2189922156</v>
      </c>
      <c r="BH10" s="5">
        <f>Master!BH17</f>
        <v>0</v>
      </c>
      <c r="BI10" s="5">
        <f>Master!BI17</f>
        <v>112807.66471580752</v>
      </c>
      <c r="BJ10" s="5">
        <f>Master!BJ17</f>
        <v>25080.432229261482</v>
      </c>
      <c r="BK10" s="5">
        <f>Master!BK17</f>
        <v>12576.602066983842</v>
      </c>
      <c r="BL10" s="5">
        <f>Master!BL17</f>
        <v>5384.4427425201329</v>
      </c>
      <c r="BM10" s="5">
        <f>Master!BM17</f>
        <v>1164.4699169283101</v>
      </c>
      <c r="BN10" s="5">
        <f>Master!BN17</f>
        <v>539.00543868179</v>
      </c>
      <c r="BO10" s="5">
        <f>Master!BO17</f>
        <v>44744.952394375563</v>
      </c>
      <c r="BP10" s="5">
        <f>Master!BP17</f>
        <v>11040.652176987604</v>
      </c>
      <c r="BQ10" s="5">
        <f>Master!BQ17</f>
        <v>8175.2277356383192</v>
      </c>
      <c r="BR10" s="5">
        <f>Master!BR17</f>
        <v>5128.8836209511401</v>
      </c>
      <c r="BS10" s="5">
        <f>Master!BS17</f>
        <v>611.114357720881</v>
      </c>
      <c r="BT10" s="5">
        <f>Master!BT17</f>
        <v>38.231208115400001</v>
      </c>
      <c r="BU10" s="5">
        <f>Master!BU17</f>
        <v>24994.109099413345</v>
      </c>
      <c r="BV10" s="5">
        <f>Master!BV17</f>
        <v>23708.31013735343</v>
      </c>
      <c r="BW10" s="5">
        <f>Master!BW17</f>
        <v>3262.0867668256101</v>
      </c>
      <c r="BX10" s="5">
        <f>Master!BX17</f>
        <v>287.72150772853001</v>
      </c>
      <c r="BY10" s="5">
        <f>Master!BY17</f>
        <v>35.25</v>
      </c>
      <c r="BZ10" s="5">
        <f>Master!BZ17</f>
        <v>0</v>
      </c>
      <c r="CA10" s="5">
        <f>Master!CA17</f>
        <v>27293.36841190757</v>
      </c>
      <c r="CB10" s="5">
        <f>Master!CB17</f>
        <v>106236.49018102005</v>
      </c>
      <c r="CC10" s="5">
        <f>Master!CC17</f>
        <v>19555.892562853289</v>
      </c>
      <c r="CD10" s="5">
        <f>Master!CD17</f>
        <v>11972.0045979607</v>
      </c>
      <c r="CE10" s="5">
        <f>Master!CE17</f>
        <v>2718.32547632364</v>
      </c>
      <c r="CF10" s="5">
        <f>Master!CF17</f>
        <v>1637.0976084885699</v>
      </c>
      <c r="CG10" s="5">
        <f>Master!CG17</f>
        <v>142119.81042664629</v>
      </c>
      <c r="CH10" s="5">
        <f>Master!CH17</f>
        <v>19796.158340444425</v>
      </c>
      <c r="CI10" s="5">
        <f>Master!CI17</f>
        <v>6872.6063341642057</v>
      </c>
      <c r="CJ10" s="5">
        <f>Master!CJ17</f>
        <v>1802.0335940536199</v>
      </c>
      <c r="CK10" s="5">
        <f>Master!CK17</f>
        <v>394.86004756197997</v>
      </c>
      <c r="CL10" s="5">
        <f>Master!CL17</f>
        <v>51.688857986252003</v>
      </c>
      <c r="CM10" s="5">
        <f>Master!CM17</f>
        <v>28917.347174210481</v>
      </c>
      <c r="CN10" s="5">
        <f>Master!CN17</f>
        <v>36381.098564248292</v>
      </c>
      <c r="CO10" s="5">
        <f>Master!CO17</f>
        <v>83899.809197780851</v>
      </c>
      <c r="CP10" s="5">
        <f>Master!CP17</f>
        <v>19765.063342846905</v>
      </c>
      <c r="CQ10" s="5">
        <f>Master!CQ17</f>
        <v>2874.5634624019594</v>
      </c>
      <c r="CR10" s="5">
        <f>Master!CR17</f>
        <v>380.11681224976502</v>
      </c>
      <c r="CS10" s="5">
        <f>Master!CS17</f>
        <v>143300.65137952779</v>
      </c>
      <c r="CT10" s="5">
        <f>Master!CT17</f>
        <v>69638.244958274998</v>
      </c>
      <c r="CU10" s="5">
        <f>Master!CU17</f>
        <v>57740.494731007806</v>
      </c>
      <c r="CV10" s="5">
        <f>Master!CV17</f>
        <v>11643.517385274885</v>
      </c>
      <c r="CW10" s="5">
        <f>Master!CW17</f>
        <v>1665.5003290336499</v>
      </c>
      <c r="CX10" s="5">
        <f>Master!CX17</f>
        <v>221.26620940866999</v>
      </c>
      <c r="CY10" s="5">
        <f>Master!CY17</f>
        <v>140909.023613</v>
      </c>
      <c r="CZ10" s="5">
        <f>Master!CZ17</f>
        <v>7552.86339800106</v>
      </c>
      <c r="DA10" s="5">
        <f>Master!DA17</f>
        <v>9156.9521231120307</v>
      </c>
      <c r="DB10" s="5">
        <f>Master!DB17</f>
        <v>4739.38817004048</v>
      </c>
      <c r="DC10" s="5">
        <f>Master!DC17</f>
        <v>446.1957557321</v>
      </c>
      <c r="DD10" s="5">
        <f>Master!DD17</f>
        <v>0</v>
      </c>
      <c r="DE10" s="5">
        <f>Master!DE17</f>
        <v>21895.399446885673</v>
      </c>
      <c r="DF10" s="5">
        <f>Master!DF17</f>
        <v>7502.5036302591107</v>
      </c>
      <c r="DG10" s="5">
        <f>Master!DG17</f>
        <v>23938.941730180282</v>
      </c>
      <c r="DH10" s="5">
        <f>Master!DH17</f>
        <v>20729.570395199513</v>
      </c>
      <c r="DI10" s="5">
        <f>Master!DI17</f>
        <v>5730.9185835300395</v>
      </c>
      <c r="DJ10" s="5">
        <f>Master!DJ17</f>
        <v>0</v>
      </c>
      <c r="DK10" s="5">
        <f>Master!DK17</f>
        <v>57901.93433916894</v>
      </c>
      <c r="DL10" s="5">
        <f>Master!DL17</f>
        <v>3610.5384776782503</v>
      </c>
      <c r="DM10" s="5">
        <f>Master!DM17</f>
        <v>7799.6468183994602</v>
      </c>
      <c r="DN10" s="5">
        <f>Master!DN17</f>
        <v>3275.43934715672</v>
      </c>
      <c r="DO10" s="5">
        <f>Master!DO17</f>
        <v>788.51817519395001</v>
      </c>
      <c r="DP10" s="5">
        <f>Master!DP17</f>
        <v>0</v>
      </c>
      <c r="DQ10" s="5">
        <f>Master!DQ17</f>
        <v>15474.142818428378</v>
      </c>
      <c r="DR10" s="5">
        <f>Master!DR17</f>
        <v>5447.52301996608</v>
      </c>
      <c r="DS10" s="5">
        <f>Master!DS17</f>
        <v>9832.2993381840552</v>
      </c>
      <c r="DT10" s="5">
        <f>Master!DT17</f>
        <v>7629.7637153225205</v>
      </c>
      <c r="DU10" s="5">
        <f>Master!DU17</f>
        <v>1245.6221911799871</v>
      </c>
      <c r="DV10" s="5">
        <f>Master!DV17</f>
        <v>22.373480297878999</v>
      </c>
      <c r="DW10" s="5">
        <f>Master!DW17</f>
        <v>24177.581744950523</v>
      </c>
      <c r="DX10" s="13">
        <f>Master!DX17</f>
        <v>399433.43425875861</v>
      </c>
      <c r="DY10" s="13">
        <f>Master!DY17</f>
        <v>270822.09010790056</v>
      </c>
      <c r="DZ10" s="13">
        <f>Master!DZ17</f>
        <v>93516.124294612411</v>
      </c>
      <c r="EA10" s="13">
        <f>Master!EA17</f>
        <v>17874.557287822099</v>
      </c>
      <c r="EB10" s="13">
        <f>Master!EB17</f>
        <v>2889.7796152283258</v>
      </c>
      <c r="EC10" s="13">
        <f>Master!EC17</f>
        <v>784535.98556432198</v>
      </c>
      <c r="ED10" s="5">
        <f>Master!ED17</f>
        <v>327176.0617198472</v>
      </c>
      <c r="EE10" s="5">
        <f>Master!EE17</f>
        <v>89018.818527701762</v>
      </c>
      <c r="EF10" s="5">
        <f>Master!EF17</f>
        <v>11606.231153667641</v>
      </c>
      <c r="EG10" s="5">
        <f>Master!EG17</f>
        <v>4811.9781785840205</v>
      </c>
      <c r="EH10" s="5">
        <f>Master!EH17</f>
        <v>1212.6783018764399</v>
      </c>
      <c r="EI10" s="5">
        <f>Master!EI17</f>
        <v>433825.76788167702</v>
      </c>
      <c r="EJ10" s="5">
        <f>Master!EJ17</f>
        <v>24735.729702275228</v>
      </c>
      <c r="EK10" s="5">
        <f>Master!EK17</f>
        <v>3987.2050316870409</v>
      </c>
      <c r="EL10" s="5">
        <f>Master!EL17</f>
        <v>651.93789222869998</v>
      </c>
      <c r="EM10" s="5">
        <f>Master!EM17</f>
        <v>116</v>
      </c>
      <c r="EN10" s="5">
        <f>Master!EN17</f>
        <v>0</v>
      </c>
      <c r="EO10" s="5">
        <f>Master!EO17</f>
        <v>29490.872626190972</v>
      </c>
      <c r="EP10" s="5">
        <f>Master!EP17</f>
        <v>843399.32574224798</v>
      </c>
      <c r="EQ10" s="5">
        <f>Master!EQ17</f>
        <v>151850.32254251666</v>
      </c>
      <c r="ER10" s="5">
        <f>Master!ER17</f>
        <v>16692.905396129099</v>
      </c>
      <c r="ES10" s="5">
        <f>Master!ES17</f>
        <v>5066.2961182819399</v>
      </c>
      <c r="ET10" s="5">
        <f>Master!ET17</f>
        <v>426.89346758883602</v>
      </c>
      <c r="EU10" s="5">
        <f>Master!EU17</f>
        <v>1017435.7432667646</v>
      </c>
      <c r="EV10" s="5">
        <f>Master!EV17</f>
        <v>240525.01221347542</v>
      </c>
      <c r="EW10" s="5">
        <f>Master!EW17</f>
        <v>59049.593548423378</v>
      </c>
      <c r="EX10" s="5">
        <f>Master!EX17</f>
        <v>995.18921984398003</v>
      </c>
      <c r="EY10" s="5">
        <f>Master!EY17</f>
        <v>286.21918997588</v>
      </c>
      <c r="EZ10" s="5">
        <f>Master!EZ17</f>
        <v>0</v>
      </c>
      <c r="FA10" s="5">
        <f>Master!FA17</f>
        <v>300856.01417171862</v>
      </c>
      <c r="FB10" s="5">
        <f>Master!FB17</f>
        <v>113509.3844826995</v>
      </c>
      <c r="FC10" s="5">
        <f>Master!FC17</f>
        <v>2249.8944180291101</v>
      </c>
      <c r="FD10" s="5">
        <f>Master!FD17</f>
        <v>16.059780570619999</v>
      </c>
      <c r="FE10" s="5">
        <f>Master!FE17</f>
        <v>65.451845560409993</v>
      </c>
      <c r="FF10" s="5">
        <f>Master!FF17</f>
        <v>0</v>
      </c>
      <c r="FG10" s="5">
        <f>Master!FG17</f>
        <v>115840.79052685964</v>
      </c>
      <c r="FH10" s="5">
        <f>Master!FH17</f>
        <v>810955.92963560903</v>
      </c>
      <c r="FI10" s="5">
        <f>Master!FI17</f>
        <v>289112.97955203475</v>
      </c>
      <c r="FJ10" s="5">
        <f>Master!FJ17</f>
        <v>181851.047591159</v>
      </c>
      <c r="FK10" s="5">
        <f>Master!FK17</f>
        <v>1947.32392882661</v>
      </c>
      <c r="FL10" s="5">
        <f>Master!FL17</f>
        <v>0</v>
      </c>
      <c r="FM10" s="5">
        <f>Master!FM17</f>
        <v>1283867.2807076294</v>
      </c>
      <c r="FN10" s="5">
        <f>Master!FN17</f>
        <v>568316.66611599806</v>
      </c>
      <c r="FO10" s="5">
        <f>Master!FO17</f>
        <v>348233.31913468422</v>
      </c>
      <c r="FP10" s="5">
        <f>Master!FP17</f>
        <v>701871.81533012004</v>
      </c>
      <c r="FQ10" s="5">
        <f>Master!FQ17</f>
        <v>354759.10658369702</v>
      </c>
      <c r="FR10" s="5">
        <f>Master!FR17</f>
        <v>6639.6738514046701</v>
      </c>
      <c r="FS10" s="5">
        <f>Master!FS17</f>
        <v>1979820.581015904</v>
      </c>
      <c r="FT10" s="5">
        <f>Master!FT17</f>
        <v>763376.94786204398</v>
      </c>
      <c r="FU10" s="5">
        <f>Master!FU17</f>
        <v>659249.5221035775</v>
      </c>
      <c r="FV10" s="5">
        <f>Master!FV17</f>
        <v>517059.06110939599</v>
      </c>
      <c r="FW10" s="5">
        <f>Master!FW17</f>
        <v>137147.12463215599</v>
      </c>
      <c r="FX10" s="5">
        <f>Master!FX17</f>
        <v>6703.4304323475199</v>
      </c>
      <c r="FY10" s="5">
        <f>Master!FY17</f>
        <v>2083536.0861395211</v>
      </c>
      <c r="FZ10" s="5">
        <f>Master!FZ17</f>
        <v>4294.9972149225396</v>
      </c>
      <c r="GA10" s="5">
        <f>Master!GA17</f>
        <v>5980.904791252653</v>
      </c>
      <c r="GB10" s="5">
        <f>Master!GB17</f>
        <v>390.82498851067101</v>
      </c>
      <c r="GC10" s="5">
        <f>Master!GC17</f>
        <v>61.760577092449999</v>
      </c>
      <c r="GD10" s="5">
        <f>Master!GD17</f>
        <v>0</v>
      </c>
      <c r="GE10" s="5">
        <f>Master!GE17</f>
        <v>10728.487571778314</v>
      </c>
      <c r="GF10" s="13">
        <f>Master!GF17</f>
        <v>3696290.0546891182</v>
      </c>
      <c r="GG10" s="13">
        <f>Master!GG17</f>
        <v>1608732.5596499068</v>
      </c>
      <c r="GH10" s="13">
        <f>Master!GH17</f>
        <v>1431135.0724616256</v>
      </c>
      <c r="GI10" s="13">
        <f>Master!GI17</f>
        <v>504261.26105417428</v>
      </c>
      <c r="GJ10" s="13">
        <f>Master!GJ17</f>
        <v>14982.676053217465</v>
      </c>
      <c r="GK10" s="13">
        <f>Master!GK17</f>
        <v>7255401.6239080429</v>
      </c>
      <c r="GM10" s="13">
        <f>Master!GM17</f>
        <v>4104525.3266345388</v>
      </c>
      <c r="GN10" s="13">
        <f>Master!GN17</f>
        <v>1897679.2189700778</v>
      </c>
      <c r="GO10" s="13">
        <f>Master!GO17</f>
        <v>1526762.6098345197</v>
      </c>
      <c r="GP10" s="13">
        <f>Master!GP17</f>
        <v>523025.88038076158</v>
      </c>
      <c r="GQ10" s="13">
        <f>Master!GQ17</f>
        <v>17872.455668445789</v>
      </c>
      <c r="GR10" s="13">
        <f>Master!GR17</f>
        <v>8069865.4914883431</v>
      </c>
    </row>
    <row r="11" spans="1:200" s="9" customFormat="1"/>
    <row r="12" spans="1:200" s="9" customFormat="1"/>
    <row r="13" spans="1:200" s="9" customFormat="1"/>
    <row r="18" spans="62:66">
      <c r="BJ18" s="9"/>
      <c r="BK18" s="9"/>
      <c r="BL18" s="9"/>
      <c r="BM18" s="9"/>
      <c r="BN18" s="9"/>
    </row>
  </sheetData>
  <phoneticPr fontId="4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T15"/>
  <sheetViews>
    <sheetView zoomScaleNormal="100" workbookViewId="0">
      <pane xSplit="1" ySplit="4" topLeftCell="GD5" activePane="bottomRight" state="frozen"/>
      <selection pane="topRight" activeCell="B1" sqref="B1"/>
      <selection pane="bottomLeft" activeCell="A5" sqref="A5"/>
      <selection pane="bottomRight" activeCell="A5" sqref="A5:A8"/>
    </sheetView>
  </sheetViews>
  <sheetFormatPr defaultColWidth="9.109375" defaultRowHeight="12.6"/>
  <cols>
    <col min="1" max="1" width="31.44140625" style="5" customWidth="1"/>
    <col min="2" max="2" width="10.5546875" style="5" customWidth="1"/>
    <col min="3" max="3" width="10.6640625" style="5" customWidth="1"/>
    <col min="4" max="4" width="11.109375" style="5" customWidth="1"/>
    <col min="5" max="6" width="9.88671875" style="5" customWidth="1"/>
    <col min="7" max="7" width="9.33203125" style="5" bestFit="1" customWidth="1"/>
    <col min="8" max="8" width="10.6640625" style="5" customWidth="1"/>
    <col min="9" max="11" width="12.33203125" style="5" customWidth="1"/>
    <col min="12" max="12" width="12.44140625" style="5" customWidth="1"/>
    <col min="13" max="13" width="11" style="5" customWidth="1"/>
    <col min="14" max="14" width="11.33203125" style="5" customWidth="1"/>
    <col min="15" max="15" width="7.88671875" style="7" customWidth="1"/>
    <col min="16" max="19" width="12.44140625" style="7" customWidth="1"/>
    <col min="20" max="20" width="12.44140625" style="5" customWidth="1"/>
    <col min="21" max="21" width="10.6640625" style="5" customWidth="1"/>
    <col min="22" max="22" width="10.6640625" style="5" bestFit="1" customWidth="1"/>
    <col min="23" max="27" width="12" style="5" customWidth="1"/>
    <col min="28" max="28" width="13.44140625" style="5" customWidth="1"/>
    <col min="29" max="29" width="9.33203125" style="5" bestFit="1" customWidth="1"/>
    <col min="30" max="30" width="10" style="5" customWidth="1"/>
    <col min="31" max="33" width="9.33203125" style="5" bestFit="1" customWidth="1"/>
    <col min="34" max="34" width="9.6640625" style="5" customWidth="1"/>
    <col min="35" max="49" width="9.33203125" style="5" bestFit="1" customWidth="1"/>
    <col min="50" max="50" width="10.44140625" style="5" customWidth="1"/>
    <col min="51" max="54" width="9.33203125" style="5" bestFit="1" customWidth="1"/>
    <col min="55" max="56" width="9.88671875" style="5" bestFit="1" customWidth="1"/>
    <col min="57" max="57" width="11.33203125" style="5" bestFit="1" customWidth="1"/>
    <col min="58" max="59" width="9.88671875" style="5" bestFit="1" customWidth="1"/>
    <col min="60" max="60" width="9.88671875" style="5" customWidth="1"/>
    <col min="61" max="61" width="11" style="5" bestFit="1" customWidth="1"/>
    <col min="62" max="64" width="9.88671875" style="5" bestFit="1" customWidth="1"/>
    <col min="65" max="65" width="10.44140625" style="5" customWidth="1"/>
    <col min="66" max="66" width="10.109375" style="5" customWidth="1"/>
    <col min="67" max="67" width="11" style="5" bestFit="1" customWidth="1"/>
    <col min="68" max="68" width="10.88671875" style="5" customWidth="1"/>
    <col min="69" max="70" width="9.88671875" style="5" bestFit="1" customWidth="1"/>
    <col min="71" max="72" width="9.33203125" style="5" bestFit="1" customWidth="1"/>
    <col min="73" max="77" width="9.88671875" style="5" bestFit="1" customWidth="1"/>
    <col min="78" max="78" width="10.33203125" style="5" customWidth="1"/>
    <col min="79" max="79" width="11" style="5" bestFit="1" customWidth="1"/>
    <col min="80" max="80" width="10.88671875" style="5" customWidth="1"/>
    <col min="81" max="81" width="9.33203125" style="5" bestFit="1" customWidth="1"/>
    <col min="82" max="82" width="10.44140625" style="5" customWidth="1"/>
    <col min="83" max="83" width="9.33203125" style="5" bestFit="1" customWidth="1"/>
    <col min="84" max="84" width="10.5546875" style="5" customWidth="1"/>
    <col min="85" max="85" width="9.88671875" style="5" bestFit="1" customWidth="1"/>
    <col min="86" max="86" width="9.33203125" style="5" bestFit="1" customWidth="1"/>
    <col min="87" max="87" width="9.88671875" style="5" bestFit="1" customWidth="1"/>
    <col min="88" max="88" width="9.88671875" style="5" customWidth="1"/>
    <col min="89" max="89" width="9.33203125" style="5" bestFit="1" customWidth="1"/>
    <col min="90" max="90" width="10" style="5" customWidth="1"/>
    <col min="91" max="91" width="9.88671875" style="5" bestFit="1" customWidth="1"/>
    <col min="92" max="92" width="9.33203125" style="5" bestFit="1" customWidth="1"/>
    <col min="93" max="93" width="9.88671875" style="5" bestFit="1" customWidth="1"/>
    <col min="94" max="94" width="9.88671875" style="5" customWidth="1"/>
    <col min="95" max="95" width="9.33203125" style="5" bestFit="1" customWidth="1"/>
    <col min="96" max="96" width="10" style="5" customWidth="1"/>
    <col min="97" max="97" width="9.88671875" style="5" bestFit="1" customWidth="1"/>
    <col min="98" max="98" width="9.88671875" style="5" customWidth="1"/>
    <col min="99" max="99" width="11.109375" style="5" customWidth="1"/>
    <col min="100" max="100" width="10" style="5" customWidth="1"/>
    <col min="101" max="101" width="9.33203125" style="5" bestFit="1" customWidth="1"/>
    <col min="102" max="102" width="9.88671875" style="5" customWidth="1"/>
    <col min="103" max="103" width="9.88671875" style="5" bestFit="1" customWidth="1"/>
    <col min="104" max="105" width="9.33203125" style="5" bestFit="1" customWidth="1"/>
    <col min="106" max="106" width="10" style="5" customWidth="1"/>
    <col min="107" max="107" width="9.33203125" style="5" bestFit="1" customWidth="1"/>
    <col min="108" max="108" width="10.33203125" style="5" customWidth="1"/>
    <col min="109" max="109" width="9.88671875" style="5" bestFit="1" customWidth="1"/>
    <col min="110" max="111" width="9.33203125" style="5" bestFit="1" customWidth="1"/>
    <col min="112" max="112" width="9.88671875" style="5" customWidth="1"/>
    <col min="113" max="113" width="9.33203125" style="5" bestFit="1" customWidth="1"/>
    <col min="114" max="114" width="10.109375" style="5" customWidth="1"/>
    <col min="115" max="115" width="9.88671875" style="5" bestFit="1" customWidth="1"/>
    <col min="116" max="116" width="10.109375" style="5" customWidth="1"/>
    <col min="117" max="117" width="9.33203125" style="5" bestFit="1" customWidth="1"/>
    <col min="118" max="118" width="10.33203125" style="5" customWidth="1"/>
    <col min="119" max="119" width="9.33203125" style="5" bestFit="1" customWidth="1"/>
    <col min="120" max="120" width="10.33203125" style="5" customWidth="1"/>
    <col min="121" max="123" width="9.33203125" style="5" bestFit="1" customWidth="1"/>
    <col min="124" max="124" width="10.33203125" style="5" customWidth="1"/>
    <col min="125" max="125" width="9.33203125" style="5" bestFit="1" customWidth="1"/>
    <col min="126" max="126" width="10.109375" style="5" customWidth="1"/>
    <col min="127" max="127" width="9.33203125" style="5" bestFit="1" customWidth="1"/>
    <col min="128" max="128" width="11.109375" style="5" customWidth="1"/>
    <col min="129" max="130" width="11" style="5" bestFit="1" customWidth="1"/>
    <col min="131" max="132" width="9.88671875" style="5" bestFit="1" customWidth="1"/>
    <col min="133" max="133" width="13.44140625" style="5" bestFit="1" customWidth="1"/>
    <col min="134" max="134" width="9.88671875" style="5" bestFit="1" customWidth="1"/>
    <col min="135" max="135" width="9.33203125" style="5" bestFit="1" customWidth="1"/>
    <col min="136" max="136" width="9.88671875" style="5" customWidth="1"/>
    <col min="137" max="137" width="9.33203125" style="5" bestFit="1" customWidth="1"/>
    <col min="138" max="138" width="10.33203125" style="5" customWidth="1"/>
    <col min="139" max="139" width="9.88671875" style="5" bestFit="1" customWidth="1"/>
    <col min="140" max="141" width="9.33203125" style="5" bestFit="1" customWidth="1"/>
    <col min="142" max="142" width="10" style="5" customWidth="1"/>
    <col min="143" max="143" width="9.33203125" style="5" bestFit="1" customWidth="1"/>
    <col min="144" max="144" width="9.88671875" style="5" customWidth="1"/>
    <col min="145" max="145" width="9.33203125" style="5" bestFit="1" customWidth="1"/>
    <col min="146" max="150" width="9.88671875" style="5" bestFit="1" customWidth="1"/>
    <col min="151" max="151" width="11" style="5" bestFit="1" customWidth="1"/>
    <col min="152" max="154" width="9.88671875" style="5" bestFit="1" customWidth="1"/>
    <col min="155" max="155" width="9.33203125" style="5" bestFit="1" customWidth="1"/>
    <col min="156" max="156" width="10.109375" style="5" customWidth="1"/>
    <col min="157" max="166" width="9.88671875" style="5" bestFit="1" customWidth="1"/>
    <col min="167" max="167" width="9.6640625" style="5" customWidth="1"/>
    <col min="168" max="168" width="9.88671875" style="5" customWidth="1"/>
    <col min="169" max="169" width="11.109375" style="5" customWidth="1"/>
    <col min="170" max="171" width="9.88671875" style="5" bestFit="1" customWidth="1"/>
    <col min="172" max="172" width="10.33203125" style="5" customWidth="1"/>
    <col min="173" max="173" width="9.88671875" style="5" bestFit="1" customWidth="1"/>
    <col min="174" max="174" width="10.5546875" style="5" customWidth="1"/>
    <col min="175" max="176" width="9.88671875" style="5" bestFit="1" customWidth="1"/>
    <col min="177" max="177" width="11" style="5" customWidth="1"/>
    <col min="178" max="178" width="10.33203125" style="5" customWidth="1"/>
    <col min="179" max="179" width="9.88671875" style="5" bestFit="1" customWidth="1"/>
    <col min="180" max="180" width="10.109375" style="5" customWidth="1"/>
    <col min="181" max="181" width="9.88671875" style="5" bestFit="1" customWidth="1"/>
    <col min="182" max="183" width="9.33203125" style="5" bestFit="1" customWidth="1"/>
    <col min="184" max="184" width="10" style="5" customWidth="1"/>
    <col min="185" max="185" width="9.33203125" style="5" bestFit="1" customWidth="1"/>
    <col min="186" max="186" width="10.33203125" style="5" customWidth="1"/>
    <col min="187" max="187" width="9.33203125" style="5" bestFit="1" customWidth="1"/>
    <col min="188" max="188" width="11" style="5" bestFit="1" customWidth="1"/>
    <col min="189" max="192" width="9.88671875" style="5" bestFit="1" customWidth="1"/>
    <col min="193" max="193" width="11" style="5" bestFit="1" customWidth="1"/>
    <col min="194" max="194" width="9.33203125" style="5" bestFit="1" customWidth="1"/>
    <col min="195" max="198" width="11" style="5" bestFit="1" customWidth="1"/>
    <col min="199" max="199" width="10.44140625" style="5" customWidth="1"/>
    <col min="200" max="200" width="12.109375" style="5" bestFit="1" customWidth="1"/>
    <col min="201" max="16384" width="9.109375" style="5"/>
  </cols>
  <sheetData>
    <row r="1" spans="1:202" ht="24.75" customHeight="1">
      <c r="A1" s="83" t="s">
        <v>173</v>
      </c>
    </row>
    <row r="3" spans="1:202">
      <c r="B3" s="5" t="str">
        <f>[1]Master!B3</f>
        <v>Chilliwack</v>
      </c>
      <c r="C3" s="5" t="str">
        <f>[1]Master!C3</f>
        <v>DCK</v>
      </c>
      <c r="H3" s="5" t="str">
        <f>[1]Master!H3</f>
        <v>North Island - Central Coast</v>
      </c>
      <c r="K3" s="74" t="s">
        <v>162</v>
      </c>
      <c r="N3" s="5" t="str">
        <f>[1]Master!N3</f>
        <v>South Island</v>
      </c>
      <c r="P3" s="7" t="str">
        <f>[1]Master!P3</f>
        <v>DSI</v>
      </c>
      <c r="T3" s="5" t="str">
        <f>[1]Master!T3</f>
        <v>Queen Charlotte Is.</v>
      </c>
      <c r="V3" s="5" t="str">
        <f>[1]Master!V3</f>
        <v>DQC</v>
      </c>
      <c r="Z3" s="5" t="str">
        <f>[1]Master!Z3</f>
        <v>Squamish</v>
      </c>
      <c r="AA3" s="5" t="str">
        <f>[1]Master!AA3</f>
        <v>DSQ</v>
      </c>
      <c r="AF3" s="5" t="str">
        <f>[1]Master!AF3</f>
        <v>Sunshine Coast</v>
      </c>
      <c r="AH3" s="5" t="str">
        <f>[1]Master!AH3</f>
        <v>DSC</v>
      </c>
      <c r="AL3" s="5" t="s">
        <v>138</v>
      </c>
      <c r="AN3" s="5" t="str">
        <f>[1]Master!AN3</f>
        <v>DCR</v>
      </c>
      <c r="AR3" s="5" t="str">
        <f>[1]Master!AR3</f>
        <v>North Coast</v>
      </c>
      <c r="AT3" s="5" t="str">
        <f>[1]Master!AT3</f>
        <v>DNC</v>
      </c>
      <c r="AX3" s="13" t="str">
        <f>[1]Master!AX3</f>
        <v>COASTAL FOREST REGION TOTAL</v>
      </c>
      <c r="AY3" s="13"/>
      <c r="AZ3" s="13"/>
      <c r="BA3" s="13"/>
      <c r="BB3" s="13"/>
      <c r="BC3" s="13"/>
      <c r="BD3" s="5" t="str">
        <f>[1]Master!BD3</f>
        <v>Chilcotin FD</v>
      </c>
      <c r="BF3" s="5" t="str">
        <f>[1]Master!BF3</f>
        <v>DCH</v>
      </c>
      <c r="BJ3" s="5" t="str">
        <f>[1]Master!BJ3</f>
        <v>Central Cariboo</v>
      </c>
      <c r="BL3" s="5" t="str">
        <f>[1]Master!BL3</f>
        <v>DCC</v>
      </c>
      <c r="BP3" s="5" t="str">
        <f>[1]Master!BP3</f>
        <v xml:space="preserve">100 Mile House </v>
      </c>
      <c r="BR3" s="5" t="str">
        <f>[1]Master!BR3</f>
        <v>DMH</v>
      </c>
      <c r="BV3" s="5" t="str">
        <f>[1]Master!BV3</f>
        <v>Quesnel</v>
      </c>
      <c r="BW3" s="5" t="str">
        <f>[1]Master!BW3</f>
        <v>DQU</v>
      </c>
      <c r="CB3" s="5" t="str">
        <f>[1]Master!CB3</f>
        <v>Headwaters</v>
      </c>
      <c r="CD3" s="5" t="str">
        <f>[1]Master!CD3</f>
        <v>DHW</v>
      </c>
      <c r="CH3" s="5" t="str">
        <f>[1]Master!CH3</f>
        <v>Kamloops</v>
      </c>
      <c r="CJ3" s="5" t="str">
        <f>[1]Master!CJ3</f>
        <v>DKA</v>
      </c>
      <c r="CN3" s="5" t="str">
        <f>[1]Master!CN3</f>
        <v>Cascades</v>
      </c>
      <c r="CO3" s="5" t="str">
        <f>[1]Master!CO3</f>
        <v>DCS</v>
      </c>
      <c r="CT3" s="5" t="str">
        <f>[1]Master!CT3</f>
        <v>Okanagan-Shuswap</v>
      </c>
      <c r="CV3" s="5" t="str">
        <f>[1]Master!CV3</f>
        <v>DOS</v>
      </c>
      <c r="CZ3" s="5" t="str">
        <f>[1]Master!CZ3</f>
        <v>Arrow-Boundary</v>
      </c>
      <c r="DB3" s="5" t="str">
        <f>[1]Master!DB3</f>
        <v>DAB</v>
      </c>
      <c r="DF3" s="5" t="str">
        <f>[1]Master!DF3</f>
        <v>Rocky Mountain</v>
      </c>
      <c r="DH3" s="5" t="str">
        <f>[1]Master!DH3</f>
        <v>DRM</v>
      </c>
      <c r="DL3" s="5" t="str">
        <f>[1]Master!DL3</f>
        <v>Columbia</v>
      </c>
      <c r="DM3" s="5" t="str">
        <f>[1]Master!DM3</f>
        <v>DCO</v>
      </c>
      <c r="DR3" s="5" t="str">
        <f>[1]Master!DR3</f>
        <v>Kootenay Lake</v>
      </c>
      <c r="DT3" s="5" t="str">
        <f>[1]Master!DT3</f>
        <v>DKL</v>
      </c>
      <c r="DX3" s="13" t="str">
        <f>[1]Master!DX3</f>
        <v>SIFR REGION</v>
      </c>
      <c r="DY3" s="13"/>
      <c r="DZ3" s="13"/>
      <c r="EA3" s="13"/>
      <c r="EB3" s="13"/>
      <c r="EC3" s="13"/>
      <c r="ED3" s="5" t="str">
        <f>[1]Master!ED3</f>
        <v>Skeena-Stikine</v>
      </c>
      <c r="EF3" s="5" t="str">
        <f>[1]Master!EF3</f>
        <v>DSS</v>
      </c>
      <c r="EJ3" s="5" t="str">
        <f>[1]Master!EJ3</f>
        <v>Kalum</v>
      </c>
      <c r="EK3" s="5" t="str">
        <f>[1]Master!EK3</f>
        <v>DKM</v>
      </c>
      <c r="EP3" s="5" t="str">
        <f>[1]Master!EP3</f>
        <v>Nadina</v>
      </c>
      <c r="EQ3" s="5" t="str">
        <f>[1]Master!EQ3</f>
        <v>DND</v>
      </c>
      <c r="EV3" s="5" t="str">
        <f>[1]Master!EV3</f>
        <v xml:space="preserve">Prince George </v>
      </c>
      <c r="EX3" s="5" t="str">
        <f>[1]Master!EX3</f>
        <v>DPG</v>
      </c>
      <c r="FB3" s="5" t="str">
        <f>[1]Master!FB3</f>
        <v>Vanderhoof</v>
      </c>
      <c r="FD3" s="5" t="str">
        <f>[1]Master!FD3</f>
        <v>DVA</v>
      </c>
      <c r="FH3" s="5" t="str">
        <f>[1]Master!FH3</f>
        <v>Ft. St. James</v>
      </c>
      <c r="FJ3" s="5" t="str">
        <f>[1]Master!FJ3</f>
        <v>DJA</v>
      </c>
      <c r="FN3" s="5" t="str">
        <f>[1]Master!FN3</f>
        <v>Mackenzie</v>
      </c>
      <c r="FP3" s="5" t="str">
        <f>[1]Master!FP3</f>
        <v>DMK</v>
      </c>
      <c r="FT3" s="5" t="str">
        <f>[1]Master!FT3</f>
        <v>Peace</v>
      </c>
      <c r="FU3" s="5" t="str">
        <f>[1]Master!FU3</f>
        <v>DPC</v>
      </c>
      <c r="FZ3" s="5" t="str">
        <f>[1]Master!FZ3</f>
        <v>Ft. Nelson</v>
      </c>
      <c r="GA3" s="5" t="str">
        <f>[1]Master!GA3</f>
        <v>DFN</v>
      </c>
      <c r="GF3" s="13" t="str">
        <f>[1]Master!GF3</f>
        <v>NIFR REGION</v>
      </c>
      <c r="GG3" s="13"/>
      <c r="GH3" s="13"/>
      <c r="GI3" s="13"/>
      <c r="GJ3" s="13"/>
      <c r="GK3" s="13"/>
      <c r="GM3" s="13" t="str">
        <f>[1]Master!GM3</f>
        <v>GRAND TOTAL</v>
      </c>
      <c r="GN3" s="13"/>
      <c r="GO3" s="13"/>
      <c r="GP3" s="13"/>
      <c r="GQ3" s="13"/>
      <c r="GR3" s="13"/>
    </row>
    <row r="4" spans="1:202">
      <c r="B4" s="5" t="str">
        <f>[1]Master!B4</f>
        <v>Trace</v>
      </c>
      <c r="C4" s="5" t="str">
        <f>[1]Master!C4</f>
        <v>Light</v>
      </c>
      <c r="D4" s="5" t="str">
        <f>[1]Master!D4</f>
        <v>Moderate</v>
      </c>
      <c r="E4" s="5" t="str">
        <f>[1]Master!E4</f>
        <v>Severe</v>
      </c>
      <c r="F4" s="5" t="str">
        <f>[1]Master!F4</f>
        <v>Very Sev</v>
      </c>
      <c r="G4" s="5" t="str">
        <f>[1]Master!G4</f>
        <v>Total</v>
      </c>
      <c r="H4" s="5" t="str">
        <f>[1]Master!H4</f>
        <v>Trace</v>
      </c>
      <c r="I4" s="5" t="str">
        <f>[1]Master!I4</f>
        <v>Light</v>
      </c>
      <c r="J4" s="5" t="str">
        <f>[1]Master!J4</f>
        <v>Moderate</v>
      </c>
      <c r="K4" s="5" t="str">
        <f>[1]Master!K4</f>
        <v>Severe</v>
      </c>
      <c r="L4" s="5" t="str">
        <f>[1]Master!L4</f>
        <v>Very Sev</v>
      </c>
      <c r="M4" s="5" t="str">
        <f>[1]Master!M4</f>
        <v>Total</v>
      </c>
      <c r="N4" s="5" t="str">
        <f>[1]Master!N4</f>
        <v>Trace</v>
      </c>
      <c r="O4" s="788" t="str">
        <f>[1]Master!O4</f>
        <v>Light</v>
      </c>
      <c r="P4" s="788" t="str">
        <f>[1]Master!P4</f>
        <v>Moderate</v>
      </c>
      <c r="Q4" s="788" t="str">
        <f>[1]Master!Q4</f>
        <v>Severe</v>
      </c>
      <c r="R4" s="788" t="str">
        <f>[1]Master!R4</f>
        <v>Very Sev</v>
      </c>
      <c r="S4" s="788" t="str">
        <f>[1]Master!S4</f>
        <v>Total</v>
      </c>
      <c r="T4" s="5" t="str">
        <f>[1]Master!T4</f>
        <v>Trace</v>
      </c>
      <c r="U4" s="5" t="str">
        <f>[1]Master!U4</f>
        <v>Light</v>
      </c>
      <c r="V4" s="5" t="str">
        <f>[1]Master!V4</f>
        <v>Moderate</v>
      </c>
      <c r="W4" s="5" t="str">
        <f>[1]Master!W4</f>
        <v>Severe</v>
      </c>
      <c r="X4" s="5" t="str">
        <f>[1]Master!X4</f>
        <v>Very Sev</v>
      </c>
      <c r="Y4" s="5" t="str">
        <f>[1]Master!Y4</f>
        <v>Total</v>
      </c>
      <c r="Z4" s="5" t="str">
        <f>[1]Master!Z4</f>
        <v>Trace</v>
      </c>
      <c r="AA4" s="5" t="str">
        <f>[1]Master!AA4</f>
        <v>Light</v>
      </c>
      <c r="AB4" s="5" t="str">
        <f>[1]Master!AB4</f>
        <v>Moderate</v>
      </c>
      <c r="AC4" s="5" t="str">
        <f>[1]Master!AC4</f>
        <v>Severe</v>
      </c>
      <c r="AD4" s="5" t="str">
        <f>[1]Master!AD4</f>
        <v>Very Sev</v>
      </c>
      <c r="AE4" s="5" t="str">
        <f>[1]Master!AE4</f>
        <v>Total</v>
      </c>
      <c r="AF4" s="5" t="str">
        <f>[1]Master!AF4</f>
        <v>Trace</v>
      </c>
      <c r="AG4" s="5" t="str">
        <f>[1]Master!AG4</f>
        <v>Light</v>
      </c>
      <c r="AH4" s="5" t="str">
        <f>[1]Master!AH4</f>
        <v>Moderate</v>
      </c>
      <c r="AI4" s="5" t="str">
        <f>[1]Master!AI4</f>
        <v>Severe</v>
      </c>
      <c r="AJ4" s="5" t="str">
        <f>[1]Master!AJ4</f>
        <v>Very Sev</v>
      </c>
      <c r="AK4" s="5" t="str">
        <f>[1]Master!AK4</f>
        <v>Total</v>
      </c>
      <c r="AL4" s="5" t="s">
        <v>135</v>
      </c>
      <c r="AM4" s="5" t="s">
        <v>78</v>
      </c>
      <c r="AN4" s="5" t="str">
        <f>[1]Master!AN4</f>
        <v>Moderate</v>
      </c>
      <c r="AO4" s="5" t="str">
        <f>[1]Master!AO4</f>
        <v>Severe</v>
      </c>
      <c r="AP4" s="5" t="str">
        <f>[1]Master!AP4</f>
        <v>Very Sev</v>
      </c>
      <c r="AQ4" s="5" t="str">
        <f>[1]Master!AQ4</f>
        <v>Total</v>
      </c>
      <c r="AR4" s="5" t="str">
        <f>[1]Master!AR4</f>
        <v>Trace</v>
      </c>
      <c r="AS4" s="5" t="str">
        <f>[1]Master!AS4</f>
        <v>Light</v>
      </c>
      <c r="AT4" s="5" t="str">
        <f>[1]Master!AT4</f>
        <v>Moderate</v>
      </c>
      <c r="AU4" s="5" t="str">
        <f>[1]Master!AU4</f>
        <v>Severe</v>
      </c>
      <c r="AV4" s="5" t="str">
        <f>[1]Master!AV4</f>
        <v>Very Sev</v>
      </c>
      <c r="AW4" s="5" t="str">
        <f>[1]Master!AW4</f>
        <v>Total</v>
      </c>
      <c r="AX4" s="13" t="str">
        <f>[1]Master!AX4</f>
        <v>Trace</v>
      </c>
      <c r="AY4" s="13" t="str">
        <f>[1]Master!AY4</f>
        <v>Light</v>
      </c>
      <c r="AZ4" s="13" t="str">
        <f>[1]Master!AZ4</f>
        <v>Moderate</v>
      </c>
      <c r="BA4" s="13" t="str">
        <f>[1]Master!BA4</f>
        <v>Severe</v>
      </c>
      <c r="BB4" s="13" t="str">
        <f>[1]Master!BB4</f>
        <v>Ver Sev</v>
      </c>
      <c r="BC4" s="13" t="str">
        <f>[1]Master!BC4</f>
        <v>Total</v>
      </c>
      <c r="BD4" s="5" t="str">
        <f>[1]Master!BD4</f>
        <v>Trace</v>
      </c>
      <c r="BE4" s="5" t="str">
        <f>[1]Master!BE4</f>
        <v>Light</v>
      </c>
      <c r="BF4" s="5" t="str">
        <f>[1]Master!BF4</f>
        <v>Moderate</v>
      </c>
      <c r="BG4" s="5" t="str">
        <f>[1]Master!BG4</f>
        <v>Severe</v>
      </c>
      <c r="BH4" s="5" t="str">
        <f>[1]Master!BH4</f>
        <v>Very Sev</v>
      </c>
      <c r="BI4" s="5" t="str">
        <f>[1]Master!BI4</f>
        <v>Total</v>
      </c>
      <c r="BJ4" s="5" t="str">
        <f>[1]Master!BJ4</f>
        <v>Trace</v>
      </c>
      <c r="BK4" s="5" t="str">
        <f>[1]Master!BK4</f>
        <v>Light</v>
      </c>
      <c r="BL4" s="5" t="str">
        <f>[1]Master!BL4</f>
        <v>Moderate</v>
      </c>
      <c r="BM4" s="5" t="str">
        <f>[1]Master!BM4</f>
        <v>Severe</v>
      </c>
      <c r="BN4" s="5" t="str">
        <f>[1]Master!BN4</f>
        <v>Very Sev</v>
      </c>
      <c r="BO4" s="5" t="str">
        <f>[1]Master!BO4</f>
        <v>Total</v>
      </c>
      <c r="BP4" s="5" t="str">
        <f>[1]Master!BP4</f>
        <v>Trace</v>
      </c>
      <c r="BQ4" s="5" t="str">
        <f>[1]Master!BQ4</f>
        <v>Light</v>
      </c>
      <c r="BR4" s="5" t="str">
        <f>[1]Master!BR4</f>
        <v>Moderate</v>
      </c>
      <c r="BS4" s="5" t="str">
        <f>[1]Master!BS4</f>
        <v>Severe</v>
      </c>
      <c r="BT4" s="5" t="str">
        <f>[1]Master!BT4</f>
        <v>Very Sev</v>
      </c>
      <c r="BU4" s="5" t="str">
        <f>[1]Master!BU4</f>
        <v>Total</v>
      </c>
      <c r="BV4" s="5" t="str">
        <f>[1]Master!BV4</f>
        <v>Trace</v>
      </c>
      <c r="BW4" s="5" t="str">
        <f>[1]Master!BW4</f>
        <v>Light</v>
      </c>
      <c r="BX4" s="5" t="str">
        <f>[1]Master!BX4</f>
        <v>Moderate</v>
      </c>
      <c r="BY4" s="5" t="str">
        <f>[1]Master!BY4</f>
        <v>Severe</v>
      </c>
      <c r="BZ4" s="5" t="str">
        <f>[1]Master!BZ4</f>
        <v>Very Sev</v>
      </c>
      <c r="CA4" s="5" t="str">
        <f>[1]Master!CA4</f>
        <v>Total</v>
      </c>
      <c r="CB4" s="5" t="str">
        <f>[1]Master!CB4</f>
        <v>Trace</v>
      </c>
      <c r="CC4" s="5" t="str">
        <f>[1]Master!CC4</f>
        <v>Light</v>
      </c>
      <c r="CD4" s="5" t="str">
        <f>[1]Master!CD4</f>
        <v>Moderate</v>
      </c>
      <c r="CE4" s="5" t="str">
        <f>[1]Master!CE4</f>
        <v>Severe</v>
      </c>
      <c r="CF4" s="5" t="str">
        <f>[1]Master!CF4</f>
        <v>Very Sev</v>
      </c>
      <c r="CG4" s="5" t="str">
        <f>[1]Master!CG4</f>
        <v>Total</v>
      </c>
      <c r="CH4" s="5" t="str">
        <f>[1]Master!CH4</f>
        <v>Trace</v>
      </c>
      <c r="CI4" s="5" t="str">
        <f>[1]Master!CI4</f>
        <v>Light</v>
      </c>
      <c r="CJ4" s="5" t="str">
        <f>[1]Master!CJ4</f>
        <v>Moderate</v>
      </c>
      <c r="CK4" s="5" t="str">
        <f>[1]Master!CK4</f>
        <v>Severe</v>
      </c>
      <c r="CL4" s="5" t="str">
        <f>[1]Master!CL4</f>
        <v>Very Sev</v>
      </c>
      <c r="CM4" s="5" t="str">
        <f>[1]Master!CM4</f>
        <v>Total</v>
      </c>
      <c r="CN4" s="5" t="str">
        <f>[1]Master!CN4</f>
        <v>Trace</v>
      </c>
      <c r="CO4" s="5" t="str">
        <f>[1]Master!CO4</f>
        <v>Light</v>
      </c>
      <c r="CP4" s="5" t="str">
        <f>[1]Master!CP4</f>
        <v>Moderate</v>
      </c>
      <c r="CQ4" s="5" t="str">
        <f>[1]Master!CQ4</f>
        <v>Severe</v>
      </c>
      <c r="CR4" s="5" t="str">
        <f>[1]Master!CR4</f>
        <v>Very Sev</v>
      </c>
      <c r="CS4" s="5" t="str">
        <f>[1]Master!CS4</f>
        <v>Total</v>
      </c>
      <c r="CT4" s="5" t="str">
        <f>[1]Master!CT4</f>
        <v>Trace</v>
      </c>
      <c r="CU4" s="5" t="str">
        <f>[1]Master!CU4</f>
        <v>Light</v>
      </c>
      <c r="CV4" s="5" t="str">
        <f>[1]Master!CV4</f>
        <v>Moderate</v>
      </c>
      <c r="CW4" s="5" t="str">
        <f>[1]Master!CW4</f>
        <v>Severe</v>
      </c>
      <c r="CX4" s="5" t="str">
        <f>[1]Master!CX4</f>
        <v>Very Sev</v>
      </c>
      <c r="CY4" s="5" t="str">
        <f>[1]Master!CY4</f>
        <v>Total</v>
      </c>
      <c r="CZ4" s="5" t="str">
        <f>[1]Master!CZ4</f>
        <v>Trace</v>
      </c>
      <c r="DA4" s="5" t="str">
        <f>[1]Master!DA4</f>
        <v>Light</v>
      </c>
      <c r="DB4" s="5" t="str">
        <f>[1]Master!DB4</f>
        <v>Moderate</v>
      </c>
      <c r="DC4" s="5" t="str">
        <f>[1]Master!DC4</f>
        <v>Severe</v>
      </c>
      <c r="DD4" s="5" t="str">
        <f>[1]Master!DD4</f>
        <v>Very Sev</v>
      </c>
      <c r="DE4" s="5" t="str">
        <f>[1]Master!DE4</f>
        <v>Total</v>
      </c>
      <c r="DF4" s="5" t="str">
        <f>[1]Master!DF4</f>
        <v>Trace</v>
      </c>
      <c r="DG4" s="5" t="str">
        <f>[1]Master!DG4</f>
        <v>Light</v>
      </c>
      <c r="DH4" s="5" t="str">
        <f>[1]Master!DH4</f>
        <v>Moderate</v>
      </c>
      <c r="DI4" s="5" t="str">
        <f>[1]Master!DI4</f>
        <v>Severe</v>
      </c>
      <c r="DJ4" s="5" t="str">
        <f>[1]Master!DJ4</f>
        <v>Very Sev</v>
      </c>
      <c r="DK4" s="5" t="str">
        <f>[1]Master!DK4</f>
        <v>Total</v>
      </c>
      <c r="DL4" s="5" t="str">
        <f>[1]Master!DL4</f>
        <v>Trace</v>
      </c>
      <c r="DM4" s="5" t="str">
        <f>[1]Master!DM4</f>
        <v>Light</v>
      </c>
      <c r="DN4" s="5" t="str">
        <f>[1]Master!DN4</f>
        <v>Moderate</v>
      </c>
      <c r="DO4" s="5" t="str">
        <f>[1]Master!DO4</f>
        <v>Severe</v>
      </c>
      <c r="DP4" s="5" t="str">
        <f>[1]Master!DP4</f>
        <v>Very Sev</v>
      </c>
      <c r="DQ4" s="5" t="str">
        <f>[1]Master!DQ4</f>
        <v>Total</v>
      </c>
      <c r="DR4" s="5" t="str">
        <f>[1]Master!DR4</f>
        <v>Trace</v>
      </c>
      <c r="DS4" s="5" t="str">
        <f>[1]Master!DS4</f>
        <v>Light</v>
      </c>
      <c r="DT4" s="5" t="str">
        <f>[1]Master!DT4</f>
        <v>Moderate</v>
      </c>
      <c r="DU4" s="5" t="str">
        <f>[1]Master!DU4</f>
        <v>Severe</v>
      </c>
      <c r="DV4" s="5" t="str">
        <f>[1]Master!DV4</f>
        <v>Very Sev</v>
      </c>
      <c r="DW4" s="5" t="str">
        <f>[1]Master!DW4</f>
        <v>Total</v>
      </c>
      <c r="DX4" s="13" t="str">
        <f>[1]Master!DX4</f>
        <v>Trace</v>
      </c>
      <c r="DY4" s="13" t="str">
        <f>[1]Master!DY4</f>
        <v>Light</v>
      </c>
      <c r="DZ4" s="13" t="str">
        <f>[1]Master!DZ4</f>
        <v>Moderate</v>
      </c>
      <c r="EA4" s="13" t="str">
        <f>[1]Master!EA4</f>
        <v>Severe</v>
      </c>
      <c r="EB4" s="13" t="str">
        <f>[1]Master!EB4</f>
        <v>Very Sev</v>
      </c>
      <c r="EC4" s="13" t="str">
        <f>[1]Master!EC4</f>
        <v>TOTAL</v>
      </c>
      <c r="ED4" s="5" t="str">
        <f>[1]Master!ED4</f>
        <v>Trace</v>
      </c>
      <c r="EE4" s="5" t="str">
        <f>[1]Master!EE4</f>
        <v>Light</v>
      </c>
      <c r="EF4" s="5" t="str">
        <f>[1]Master!EF4</f>
        <v>Moderate</v>
      </c>
      <c r="EG4" s="5" t="str">
        <f>[1]Master!EG4</f>
        <v>Severe</v>
      </c>
      <c r="EH4" s="5" t="str">
        <f>[1]Master!EH4</f>
        <v>Very Sev</v>
      </c>
      <c r="EI4" s="5" t="str">
        <f>[1]Master!EI4</f>
        <v>Total</v>
      </c>
      <c r="EJ4" s="5" t="str">
        <f>[1]Master!EJ4</f>
        <v>Trace</v>
      </c>
      <c r="EK4" s="5" t="str">
        <f>[1]Master!EK4</f>
        <v>Light</v>
      </c>
      <c r="EL4" s="5" t="str">
        <f>[1]Master!EL4</f>
        <v>Moderate</v>
      </c>
      <c r="EM4" s="5" t="str">
        <f>[1]Master!EM4</f>
        <v>Severe</v>
      </c>
      <c r="EN4" s="5" t="str">
        <f>[1]Master!EN4</f>
        <v>Very Sev</v>
      </c>
      <c r="EO4" s="5" t="str">
        <f>[1]Master!EO4</f>
        <v>Total</v>
      </c>
      <c r="EP4" s="5" t="str">
        <f>[1]Master!EP4</f>
        <v>Trace</v>
      </c>
      <c r="EQ4" s="5" t="str">
        <f>[1]Master!EQ4</f>
        <v>Light</v>
      </c>
      <c r="ER4" s="5" t="str">
        <f>[1]Master!ER4</f>
        <v>Moderate</v>
      </c>
      <c r="ES4" s="5" t="str">
        <f>[1]Master!ES4</f>
        <v>Severe</v>
      </c>
      <c r="ET4" s="5" t="str">
        <f>[1]Master!ET4</f>
        <v>Very Sev</v>
      </c>
      <c r="EU4" s="5" t="str">
        <f>[1]Master!EU4</f>
        <v>Total</v>
      </c>
      <c r="EV4" s="5" t="str">
        <f>[1]Master!EV4</f>
        <v>Trace</v>
      </c>
      <c r="EW4" s="5" t="str">
        <f>[1]Master!EW4</f>
        <v>Light</v>
      </c>
      <c r="EX4" s="5" t="str">
        <f>[1]Master!EX4</f>
        <v>Moderate</v>
      </c>
      <c r="EY4" s="5" t="str">
        <f>[1]Master!EY4</f>
        <v>Severe</v>
      </c>
      <c r="EZ4" s="5" t="str">
        <f>[1]Master!EZ4</f>
        <v>Very Sev</v>
      </c>
      <c r="FA4" s="5" t="str">
        <f>[1]Master!FA4</f>
        <v>Total</v>
      </c>
      <c r="FB4" s="5" t="str">
        <f>[1]Master!FB4</f>
        <v>Trace</v>
      </c>
      <c r="FC4" s="5" t="str">
        <f>[1]Master!FC4</f>
        <v>Light</v>
      </c>
      <c r="FD4" s="5" t="str">
        <f>[1]Master!FD4</f>
        <v>Moderate</v>
      </c>
      <c r="FE4" s="5" t="str">
        <f>[1]Master!FE4</f>
        <v>Severe</v>
      </c>
      <c r="FF4" s="5" t="str">
        <f>[1]Master!FF4</f>
        <v>Very Sev</v>
      </c>
      <c r="FG4" s="5" t="str">
        <f>[1]Master!FG4</f>
        <v>Total</v>
      </c>
      <c r="FH4" s="5" t="str">
        <f>[1]Master!FH4</f>
        <v>Trace</v>
      </c>
      <c r="FI4" s="5" t="str">
        <f>[1]Master!FI4</f>
        <v>Light</v>
      </c>
      <c r="FJ4" s="5" t="str">
        <f>[1]Master!FJ4</f>
        <v>Moderate</v>
      </c>
      <c r="FK4" s="5" t="str">
        <f>[1]Master!FK4</f>
        <v>Severe</v>
      </c>
      <c r="FL4" s="5" t="str">
        <f>[1]Master!FL4</f>
        <v>Very Sev</v>
      </c>
      <c r="FM4" s="5" t="str">
        <f>[1]Master!FM4</f>
        <v>Total</v>
      </c>
      <c r="FN4" s="5" t="str">
        <f>[1]Master!FN4</f>
        <v>Trace</v>
      </c>
      <c r="FO4" s="5" t="str">
        <f>[1]Master!FO4</f>
        <v>Light</v>
      </c>
      <c r="FP4" s="5" t="str">
        <f>[1]Master!FP4</f>
        <v>Moderate</v>
      </c>
      <c r="FQ4" s="5" t="str">
        <f>[1]Master!FQ4</f>
        <v>Severe</v>
      </c>
      <c r="FR4" s="5" t="str">
        <f>[1]Master!FR4</f>
        <v>Very Sev</v>
      </c>
      <c r="FS4" s="5" t="str">
        <f>[1]Master!FS4</f>
        <v>Total</v>
      </c>
      <c r="FT4" s="5" t="str">
        <f>[1]Master!FT4</f>
        <v>Trace</v>
      </c>
      <c r="FU4" s="5" t="str">
        <f>[1]Master!FU4</f>
        <v>Light</v>
      </c>
      <c r="FV4" s="5" t="str">
        <f>[1]Master!FV4</f>
        <v>Moderate</v>
      </c>
      <c r="FW4" s="5" t="str">
        <f>[1]Master!FW4</f>
        <v>Severe</v>
      </c>
      <c r="FX4" s="5" t="str">
        <f>[1]Master!FX4</f>
        <v>Very Sev</v>
      </c>
      <c r="FY4" s="5" t="str">
        <f>[1]Master!FY4</f>
        <v>Total</v>
      </c>
      <c r="FZ4" s="5" t="str">
        <f>[1]Master!FZ4</f>
        <v>Trace</v>
      </c>
      <c r="GA4" s="5" t="str">
        <f>[1]Master!GA4</f>
        <v>Light</v>
      </c>
      <c r="GB4" s="5" t="str">
        <f>[1]Master!GB4</f>
        <v>Moderate</v>
      </c>
      <c r="GC4" s="5" t="str">
        <f>[1]Master!GC4</f>
        <v>Severe</v>
      </c>
      <c r="GD4" s="5" t="str">
        <f>[1]Master!GD4</f>
        <v>Very Sev</v>
      </c>
      <c r="GE4" s="5" t="str">
        <f>[1]Master!GE4</f>
        <v>Total</v>
      </c>
      <c r="GF4" s="13" t="str">
        <f>[1]Master!GF4</f>
        <v>Trace</v>
      </c>
      <c r="GG4" s="13" t="str">
        <f>[1]Master!GG4</f>
        <v>Light</v>
      </c>
      <c r="GH4" s="13" t="str">
        <f>[1]Master!GH4</f>
        <v>Moderate</v>
      </c>
      <c r="GI4" s="13" t="str">
        <f>[1]Master!GI4</f>
        <v>Severe</v>
      </c>
      <c r="GJ4" s="13" t="str">
        <f>[1]Master!GJ4</f>
        <v>Very Sev</v>
      </c>
      <c r="GK4" s="13" t="str">
        <f>[1]Master!GK4</f>
        <v>TOTAL</v>
      </c>
      <c r="GM4" s="13" t="str">
        <f>[1]Master!GM4</f>
        <v>Trace</v>
      </c>
      <c r="GN4" s="13" t="str">
        <f>[1]Master!GN4</f>
        <v>Light</v>
      </c>
      <c r="GO4" s="13" t="str">
        <f>[1]Master!GO4</f>
        <v>Moderate</v>
      </c>
      <c r="GP4" s="13" t="str">
        <f>[1]Master!GP4</f>
        <v>Severe</v>
      </c>
      <c r="GQ4" s="13" t="str">
        <f>[1]Master!GQ4</f>
        <v>Very Sev</v>
      </c>
      <c r="GR4" s="13" t="str">
        <f>[1]Master!GR4</f>
        <v>TOTAL</v>
      </c>
    </row>
    <row r="5" spans="1:202" s="7" customFormat="1">
      <c r="A5" s="17" t="str">
        <f>[1]Master!A5</f>
        <v>Bark Beetles</v>
      </c>
      <c r="AX5" s="787"/>
      <c r="AY5" s="787"/>
      <c r="AZ5" s="787"/>
      <c r="BA5" s="787"/>
      <c r="BB5" s="787"/>
      <c r="BC5" s="787"/>
      <c r="DX5" s="787"/>
      <c r="DY5" s="787"/>
      <c r="DZ5" s="787"/>
      <c r="EA5" s="787"/>
      <c r="EB5" s="787"/>
      <c r="EC5" s="787"/>
      <c r="GF5" s="787"/>
      <c r="GG5" s="787"/>
      <c r="GH5" s="787"/>
      <c r="GI5" s="787"/>
      <c r="GJ5" s="787"/>
      <c r="GK5" s="787"/>
      <c r="GM5" s="789"/>
      <c r="GN5" s="789"/>
      <c r="GO5" s="789"/>
      <c r="GP5" s="789"/>
      <c r="GQ5" s="789"/>
      <c r="GR5" s="789"/>
    </row>
    <row r="6" spans="1:202" s="6" customFormat="1" ht="14.4">
      <c r="A6" s="77" t="s">
        <v>171</v>
      </c>
      <c r="B6" s="783">
        <v>186.44281745919997</v>
      </c>
      <c r="C6" s="783">
        <v>8401.6178107443411</v>
      </c>
      <c r="D6" s="783">
        <v>1261.6891406551779</v>
      </c>
      <c r="E6" s="783">
        <v>330.60115308789506</v>
      </c>
      <c r="F6" s="784"/>
      <c r="G6" s="6">
        <f>SUM(B6:F6)</f>
        <v>10180.350921946614</v>
      </c>
      <c r="H6" s="783">
        <v>6260.5164642882528</v>
      </c>
      <c r="I6" s="783">
        <v>633.43914629800702</v>
      </c>
      <c r="J6" s="784"/>
      <c r="K6" s="783">
        <v>8.5</v>
      </c>
      <c r="M6" s="6">
        <f>SUM(H6:L6)</f>
        <v>6902.4556105862594</v>
      </c>
      <c r="Q6" s="783">
        <v>0.25</v>
      </c>
      <c r="S6" s="6">
        <f>SUM(N6:R6)</f>
        <v>0.25</v>
      </c>
      <c r="Y6" s="6">
        <f>SUM(T6:X6)</f>
        <v>0</v>
      </c>
      <c r="Z6" s="783">
        <v>79.443188338539997</v>
      </c>
      <c r="AA6" s="783">
        <v>4249.3577773660882</v>
      </c>
      <c r="AB6" s="783">
        <v>240.72681714830401</v>
      </c>
      <c r="AC6" s="783">
        <v>41.052736154650006</v>
      </c>
      <c r="AD6" s="784"/>
      <c r="AE6" s="6">
        <f>SUM(Z6:AD6)</f>
        <v>4610.5805190075816</v>
      </c>
      <c r="AH6" s="783">
        <v>1.2882006619299999</v>
      </c>
      <c r="AI6" s="783">
        <v>3.25</v>
      </c>
      <c r="AK6" s="6">
        <f>SUM(AF6:AJ6)</f>
        <v>4.5382006619300004</v>
      </c>
      <c r="AO6" s="784"/>
      <c r="AQ6" s="6">
        <f>SUM(AL6:AP6)</f>
        <v>0</v>
      </c>
      <c r="AW6" s="6">
        <f>SUM(AR6:AV6)</f>
        <v>0</v>
      </c>
      <c r="AX6" s="22">
        <f t="shared" ref="AX6:BC7" si="0">SUM(B6,H6,N6,T6,Z6,AF6,AL6,AR6)</f>
        <v>6526.4024700859927</v>
      </c>
      <c r="AY6" s="22">
        <f t="shared" si="0"/>
        <v>13284.414734408438</v>
      </c>
      <c r="AZ6" s="22">
        <f t="shared" si="0"/>
        <v>1503.7041584654119</v>
      </c>
      <c r="BA6" s="22">
        <f t="shared" si="0"/>
        <v>383.65388924254506</v>
      </c>
      <c r="BB6" s="22">
        <f t="shared" si="0"/>
        <v>0</v>
      </c>
      <c r="BC6" s="22">
        <f t="shared" si="0"/>
        <v>21698.175252202382</v>
      </c>
      <c r="BD6" s="783">
        <v>76144.652810984277</v>
      </c>
      <c r="BE6" s="783">
        <v>26504.907709696832</v>
      </c>
      <c r="BF6" s="783">
        <v>1150.5507831117404</v>
      </c>
      <c r="BG6" s="783">
        <v>113.4689922156</v>
      </c>
      <c r="BH6" s="78"/>
      <c r="BI6" s="6">
        <f>SUM(BD6:BH6)</f>
        <v>103913.58029600845</v>
      </c>
      <c r="BJ6" s="783">
        <v>10747.939798259318</v>
      </c>
      <c r="BK6" s="783">
        <v>4182.571684521622</v>
      </c>
      <c r="BL6" s="783">
        <v>870.105583253953</v>
      </c>
      <c r="BM6" s="783">
        <v>21.071105218150002</v>
      </c>
      <c r="BN6" s="783">
        <v>539.00543868179</v>
      </c>
      <c r="BO6" s="6">
        <f>SUM(BJ6:BN6)</f>
        <v>16360.693609934835</v>
      </c>
      <c r="BP6" s="783">
        <v>4458.8244975627304</v>
      </c>
      <c r="BQ6" s="783">
        <v>3429.4288683712143</v>
      </c>
      <c r="BR6" s="783">
        <v>311.35468604364002</v>
      </c>
      <c r="BS6" s="783">
        <v>2</v>
      </c>
      <c r="BT6" s="784"/>
      <c r="BU6" s="6">
        <f>SUM(BP6:BT6)</f>
        <v>8201.6080519775842</v>
      </c>
      <c r="BV6" s="783">
        <v>6471.8969593277388</v>
      </c>
      <c r="BW6" s="783">
        <v>2428.4681838137021</v>
      </c>
      <c r="BX6" s="783">
        <v>123.00082325543001</v>
      </c>
      <c r="BY6" s="783">
        <v>5.5</v>
      </c>
      <c r="BZ6" s="79"/>
      <c r="CA6" s="6">
        <f>SUM(BV6:BZ6)</f>
        <v>9028.8659663968701</v>
      </c>
      <c r="CB6" s="783">
        <v>50373.740911171859</v>
      </c>
      <c r="CC6" s="783">
        <v>17569.889532859404</v>
      </c>
      <c r="CD6" s="783">
        <v>11519.235252041761</v>
      </c>
      <c r="CE6" s="783">
        <v>2687.8568616515959</v>
      </c>
      <c r="CF6" s="783">
        <v>1637.097608488566</v>
      </c>
      <c r="CG6" s="6">
        <f>SUM(CB6:CF6)</f>
        <v>83787.820166213191</v>
      </c>
      <c r="CH6" s="783">
        <v>4209.3768852091953</v>
      </c>
      <c r="CI6" s="783">
        <v>3937.0753350932523</v>
      </c>
      <c r="CJ6" s="783">
        <v>798.19350710643209</v>
      </c>
      <c r="CK6" s="783">
        <v>32.169099740219998</v>
      </c>
      <c r="CL6" s="784"/>
      <c r="CM6" s="6">
        <f>SUM(CH6:CL6)</f>
        <v>8976.8148271491009</v>
      </c>
      <c r="CN6" s="783">
        <v>31742.423112253375</v>
      </c>
      <c r="CO6" s="783">
        <v>83117.361987566546</v>
      </c>
      <c r="CP6" s="783">
        <v>19106.626637227957</v>
      </c>
      <c r="CQ6" s="783">
        <v>2755.1044944415698</v>
      </c>
      <c r="CR6" s="783">
        <v>378.64769331918995</v>
      </c>
      <c r="CS6" s="6">
        <f>SUM(CN6:CR6)</f>
        <v>137100.16392480861</v>
      </c>
      <c r="CT6" s="783">
        <v>13652.378009109976</v>
      </c>
      <c r="CU6" s="783">
        <v>52797.433787898313</v>
      </c>
      <c r="CV6" s="783">
        <v>10733.11164177822</v>
      </c>
      <c r="CW6" s="783">
        <v>1498.1120023257124</v>
      </c>
      <c r="CX6" s="783">
        <v>198.80341551234994</v>
      </c>
      <c r="CY6" s="6">
        <f>SUM(CT6:CX6)</f>
        <v>78879.83885662457</v>
      </c>
      <c r="CZ6" s="783">
        <v>5462.6570508901059</v>
      </c>
      <c r="DA6" s="783">
        <v>8436.0882797713348</v>
      </c>
      <c r="DB6" s="783">
        <v>4726.8803435329974</v>
      </c>
      <c r="DC6" s="783">
        <v>406.19575573210005</v>
      </c>
      <c r="DD6" s="784"/>
      <c r="DE6" s="6">
        <f>SUM(CZ6:DD6)</f>
        <v>19031.821429926538</v>
      </c>
      <c r="DF6" s="783">
        <v>5027.1082558005246</v>
      </c>
      <c r="DG6" s="783">
        <v>21547.002044386219</v>
      </c>
      <c r="DH6" s="783">
        <v>19797.885940283857</v>
      </c>
      <c r="DI6" s="783">
        <v>5627.8976909747607</v>
      </c>
      <c r="DJ6" s="784"/>
      <c r="DK6" s="6">
        <f>SUM(DF6:DJ6)</f>
        <v>51999.89393144536</v>
      </c>
      <c r="DL6" s="783">
        <v>2062.0629486858957</v>
      </c>
      <c r="DM6" s="783">
        <v>6777.6239655765212</v>
      </c>
      <c r="DN6" s="783">
        <v>3152.5276648912118</v>
      </c>
      <c r="DO6" s="783">
        <v>724.1647069420801</v>
      </c>
      <c r="DP6" s="784"/>
      <c r="DQ6" s="6">
        <f>SUM(DL6:DP6)</f>
        <v>12716.379286095707</v>
      </c>
      <c r="DR6" s="783">
        <v>4334.1207347262907</v>
      </c>
      <c r="DS6" s="783">
        <v>9132.6145454140187</v>
      </c>
      <c r="DT6" s="783">
        <v>7581.6088998830492</v>
      </c>
      <c r="DU6" s="783">
        <v>1217.6221911799869</v>
      </c>
      <c r="DV6" s="783">
        <v>22.373480297878999</v>
      </c>
      <c r="DW6" s="6">
        <f>SUM(DR6:DV6)</f>
        <v>22288.339851501227</v>
      </c>
      <c r="DX6" s="22">
        <f t="shared" ref="DX6:EC7" si="1">SUM(BD6,BJ6,BP6,BV6,CB6,CH6,CN6,CT6,CZ6,DF6,DL6,DR6)</f>
        <v>214687.18197398126</v>
      </c>
      <c r="DY6" s="22">
        <f t="shared" si="1"/>
        <v>239860.465924969</v>
      </c>
      <c r="DZ6" s="22">
        <f t="shared" si="1"/>
        <v>79871.081762410249</v>
      </c>
      <c r="EA6" s="22">
        <f t="shared" si="1"/>
        <v>15091.162900421776</v>
      </c>
      <c r="EB6" s="22">
        <f t="shared" si="1"/>
        <v>2775.9276362997748</v>
      </c>
      <c r="EC6" s="22">
        <f t="shared" si="1"/>
        <v>552285.82019808213</v>
      </c>
      <c r="ED6" s="783">
        <v>21975.657800289489</v>
      </c>
      <c r="EE6" s="783">
        <v>84841.287843816142</v>
      </c>
      <c r="EF6" s="783">
        <v>11502.952585836052</v>
      </c>
      <c r="EG6" s="783">
        <v>4664.2380910330385</v>
      </c>
      <c r="EH6" s="783">
        <v>1014.1403571827271</v>
      </c>
      <c r="EI6" s="6">
        <f>SUM(ED6:EH6)</f>
        <v>123998.27667815746</v>
      </c>
      <c r="EJ6" s="783">
        <v>2123.22940196953</v>
      </c>
      <c r="EK6" s="783">
        <v>3192.6521393341345</v>
      </c>
      <c r="EL6" s="783">
        <v>651.93789222870009</v>
      </c>
      <c r="EM6" s="783">
        <v>75</v>
      </c>
      <c r="EO6" s="6">
        <f>SUM(EJ6:EN6)</f>
        <v>6042.8194335323642</v>
      </c>
      <c r="EP6" s="790">
        <v>635848.04012120899</v>
      </c>
      <c r="EQ6" s="783">
        <v>145004.96174856939</v>
      </c>
      <c r="ER6" s="783">
        <v>15103.770159248113</v>
      </c>
      <c r="ES6" s="783">
        <v>2826.8799525366489</v>
      </c>
      <c r="ET6" s="784"/>
      <c r="EU6" s="6">
        <f>SUM(EP6:ET6)</f>
        <v>798783.65198156319</v>
      </c>
      <c r="EV6" s="790">
        <v>117234.01477601376</v>
      </c>
      <c r="EW6" s="790">
        <v>14297.344804221711</v>
      </c>
      <c r="EX6" s="783">
        <v>62.651667784670003</v>
      </c>
      <c r="EY6" s="783">
        <v>78.251246971629996</v>
      </c>
      <c r="FA6" s="6">
        <f>SUM(EV6:EZ6)</f>
        <v>131672.26249499177</v>
      </c>
      <c r="FB6" s="790">
        <v>49982.539646725876</v>
      </c>
      <c r="FC6" s="783">
        <v>2157.9840119432711</v>
      </c>
      <c r="FD6" s="783">
        <v>16.059780570619999</v>
      </c>
      <c r="FE6" s="783">
        <v>38</v>
      </c>
      <c r="FF6" s="78"/>
      <c r="FG6" s="6">
        <f>SUM(FB6:FF6)</f>
        <v>52194.583439239766</v>
      </c>
      <c r="FH6" s="790">
        <v>481946.50723319349</v>
      </c>
      <c r="FI6" s="783">
        <v>282518.91552636598</v>
      </c>
      <c r="FJ6" s="783">
        <v>181560.73182481225</v>
      </c>
      <c r="FK6" s="783">
        <v>1456.4717118844239</v>
      </c>
      <c r="FL6" s="784"/>
      <c r="FM6" s="6">
        <f>SUM(FH6:FL6)</f>
        <v>947482.62629625609</v>
      </c>
      <c r="FN6" s="790">
        <v>228990.05794278329</v>
      </c>
      <c r="FO6" s="783">
        <v>308021.10216582002</v>
      </c>
      <c r="FP6" s="783">
        <v>677020.51818432717</v>
      </c>
      <c r="FQ6" s="783">
        <v>350124.82677333156</v>
      </c>
      <c r="FR6" s="783">
        <v>6369.2607599289495</v>
      </c>
      <c r="FS6" s="6">
        <f>SUM(FN6:FR6)</f>
        <v>1570525.7658261911</v>
      </c>
      <c r="FT6" s="783">
        <v>555208.6088575602</v>
      </c>
      <c r="FU6" s="783">
        <v>657497.13562384574</v>
      </c>
      <c r="FV6" s="783">
        <v>516516.45136399841</v>
      </c>
      <c r="FW6" s="783">
        <v>137008.86006228777</v>
      </c>
      <c r="FX6" s="783">
        <v>6703.4304323475208</v>
      </c>
      <c r="FY6" s="6">
        <f>SUM(FT6:FX6)</f>
        <v>1872934.4863400399</v>
      </c>
      <c r="FZ6" s="790">
        <v>788.53590365220998</v>
      </c>
      <c r="GA6" s="790">
        <v>658.71907275739306</v>
      </c>
      <c r="GB6" s="790">
        <v>205.740674793701</v>
      </c>
      <c r="GC6" s="790">
        <v>46.75</v>
      </c>
      <c r="GE6" s="6">
        <f>SUM(FZ6:GD6)</f>
        <v>1699.7456512033039</v>
      </c>
      <c r="GF6" s="22">
        <f t="shared" ref="GF6:GK7" si="2">SUM(ED6,EJ6,EP6,EV6,FB6,FH6,FN6,FT6,FZ6)</f>
        <v>2094097.1916833967</v>
      </c>
      <c r="GG6" s="22">
        <f t="shared" si="2"/>
        <v>1498190.1029366737</v>
      </c>
      <c r="GH6" s="22">
        <f t="shared" si="2"/>
        <v>1402640.8141335996</v>
      </c>
      <c r="GI6" s="22">
        <f t="shared" si="2"/>
        <v>496319.27783804509</v>
      </c>
      <c r="GJ6" s="22">
        <f t="shared" si="2"/>
        <v>14086.831549459197</v>
      </c>
      <c r="GK6" s="22">
        <f t="shared" si="2"/>
        <v>5505334.2181411749</v>
      </c>
      <c r="GM6" s="22">
        <f t="shared" ref="GM6:GR7" si="3">SUM(AX6,DX6,GF6)</f>
        <v>2315310.7761274641</v>
      </c>
      <c r="GN6" s="22">
        <f t="shared" si="3"/>
        <v>1751334.9835960511</v>
      </c>
      <c r="GO6" s="22">
        <f t="shared" si="3"/>
        <v>1484015.6000544752</v>
      </c>
      <c r="GP6" s="22">
        <f t="shared" si="3"/>
        <v>511794.09462770942</v>
      </c>
      <c r="GQ6" s="22">
        <f t="shared" si="3"/>
        <v>16862.759185758972</v>
      </c>
      <c r="GR6" s="22">
        <f t="shared" si="3"/>
        <v>6079318.2135914592</v>
      </c>
    </row>
    <row r="7" spans="1:202" s="6" customFormat="1" ht="14.4">
      <c r="A7" s="77" t="s">
        <v>170</v>
      </c>
      <c r="C7" s="783">
        <v>10.103890931600001</v>
      </c>
      <c r="G7" s="6">
        <f>SUM(B7:F7)</f>
        <v>10.103890931600001</v>
      </c>
      <c r="H7" s="784"/>
      <c r="M7" s="6">
        <f>SUM(H7:L7)</f>
        <v>0</v>
      </c>
      <c r="S7" s="6">
        <f>SUM(N7:R7)</f>
        <v>0</v>
      </c>
      <c r="Y7" s="6">
        <f>SUM(T7:X7)</f>
        <v>0</v>
      </c>
      <c r="AE7" s="6">
        <f>SUM(Z7:AD7)</f>
        <v>0</v>
      </c>
      <c r="AH7" s="784"/>
      <c r="AK7" s="6">
        <f>SUM(AF7:AJ7)</f>
        <v>0</v>
      </c>
      <c r="AQ7" s="6">
        <f>SUM(AL7:AP7)</f>
        <v>0</v>
      </c>
      <c r="AU7" s="783">
        <v>148.99195121299999</v>
      </c>
      <c r="AW7" s="6">
        <f>SUM(AR7:AV7)</f>
        <v>148.99195121299999</v>
      </c>
      <c r="AX7" s="81">
        <f t="shared" si="0"/>
        <v>0</v>
      </c>
      <c r="AY7" s="22">
        <f t="shared" si="0"/>
        <v>10.103890931600001</v>
      </c>
      <c r="AZ7" s="22">
        <f t="shared" si="0"/>
        <v>0</v>
      </c>
      <c r="BA7" s="22">
        <f t="shared" si="0"/>
        <v>148.99195121299999</v>
      </c>
      <c r="BB7" s="22">
        <f t="shared" si="0"/>
        <v>0</v>
      </c>
      <c r="BC7" s="22">
        <f t="shared" si="0"/>
        <v>159.0958421446</v>
      </c>
      <c r="BD7" s="783">
        <v>10.086043989603001</v>
      </c>
      <c r="BE7" s="783">
        <v>7.2612597388599998</v>
      </c>
      <c r="BF7" s="784"/>
      <c r="BG7" s="78"/>
      <c r="BH7" s="78"/>
      <c r="BI7" s="6">
        <f>SUM(BD7:BH7)</f>
        <v>17.347303728463</v>
      </c>
      <c r="BJ7" s="783">
        <v>303.43257176753002</v>
      </c>
      <c r="BK7" s="783">
        <v>6.6063275069199996</v>
      </c>
      <c r="BL7" s="784"/>
      <c r="BM7" s="784"/>
      <c r="BN7" s="784"/>
      <c r="BO7" s="6">
        <f>SUM(BJ7:BN7)</f>
        <v>310.03889927445005</v>
      </c>
      <c r="BP7" s="783">
        <v>1021.8655962667972</v>
      </c>
      <c r="BQ7" s="783">
        <v>141.317440508479</v>
      </c>
      <c r="BR7" s="784"/>
      <c r="BS7" s="784"/>
      <c r="BT7" s="784"/>
      <c r="BU7" s="6">
        <f>SUM(BP7:BT7)</f>
        <v>1163.1830367752762</v>
      </c>
      <c r="BV7" s="783">
        <v>211.53376496807601</v>
      </c>
      <c r="BW7" s="783">
        <v>3.6612300366400001</v>
      </c>
      <c r="BX7" s="783">
        <v>22.4200457492</v>
      </c>
      <c r="BY7" s="784"/>
      <c r="BZ7" s="784"/>
      <c r="CA7" s="6">
        <f>SUM(BV7:BZ7)</f>
        <v>237.61504075391602</v>
      </c>
      <c r="CB7" s="783">
        <v>769.8944410144818</v>
      </c>
      <c r="CC7" s="783">
        <v>93.644654418701975</v>
      </c>
      <c r="CD7" s="784"/>
      <c r="CE7" s="783">
        <v>2.75</v>
      </c>
      <c r="CF7" s="784"/>
      <c r="CG7" s="6">
        <f>SUM(CB7:CF7)</f>
        <v>866.28909543318377</v>
      </c>
      <c r="CH7" s="783">
        <v>121.24123262148201</v>
      </c>
      <c r="CI7" s="783">
        <v>227.75041187043001</v>
      </c>
      <c r="CJ7" s="783">
        <v>17.973725676080001</v>
      </c>
      <c r="CK7" s="783">
        <v>9.2985099951599999</v>
      </c>
      <c r="CL7" s="783">
        <v>0.73001316592200005</v>
      </c>
      <c r="CM7" s="6">
        <f>SUM(CH7:CL7)</f>
        <v>376.99389332907401</v>
      </c>
      <c r="CN7" s="783">
        <v>122.37428780098</v>
      </c>
      <c r="CO7" s="783">
        <v>520.78681946857989</v>
      </c>
      <c r="CP7" s="783">
        <v>8.4369688327799999</v>
      </c>
      <c r="CQ7" s="783">
        <v>1.25</v>
      </c>
      <c r="CR7" s="783">
        <v>1.4691189305750001</v>
      </c>
      <c r="CS7" s="6">
        <f>SUM(CN7:CR7)</f>
        <v>654.31719503291492</v>
      </c>
      <c r="CT7" s="783">
        <v>490.44941485000504</v>
      </c>
      <c r="CU7" s="783">
        <v>2814.5294698158227</v>
      </c>
      <c r="CV7" s="783">
        <v>560.44138628158908</v>
      </c>
      <c r="CW7" s="783">
        <v>15.440142011560001</v>
      </c>
      <c r="CX7" s="783">
        <v>6.85609184671</v>
      </c>
      <c r="CY7" s="6">
        <f>SUM(CT7:CX7)</f>
        <v>3887.7165048056868</v>
      </c>
      <c r="DA7" s="783">
        <v>45.854569271499997</v>
      </c>
      <c r="DE7" s="6">
        <f>SUM(CZ7:DD7)</f>
        <v>45.854569271499997</v>
      </c>
      <c r="DF7" s="783">
        <v>29.1014078987</v>
      </c>
      <c r="DG7" s="783">
        <v>19.877006856640001</v>
      </c>
      <c r="DH7" s="783">
        <v>12.358077960640001</v>
      </c>
      <c r="DK7" s="6">
        <f>SUM(DF7:DJ7)</f>
        <v>61.33649271598</v>
      </c>
      <c r="DM7" s="783">
        <v>2.7386832342599998</v>
      </c>
      <c r="DQ7" s="6">
        <f>SUM(DL7:DP7)</f>
        <v>2.7386832342599998</v>
      </c>
      <c r="DS7" s="784"/>
      <c r="DW7" s="6">
        <f>SUM(DR7:DV7)</f>
        <v>0</v>
      </c>
      <c r="DX7" s="22">
        <f t="shared" si="1"/>
        <v>3079.9787611776546</v>
      </c>
      <c r="DY7" s="22">
        <f t="shared" si="1"/>
        <v>3884.0278727268337</v>
      </c>
      <c r="DZ7" s="22">
        <f t="shared" si="1"/>
        <v>621.6302045002891</v>
      </c>
      <c r="EA7" s="22">
        <f t="shared" si="1"/>
        <v>28.738652006720002</v>
      </c>
      <c r="EB7" s="22">
        <f t="shared" si="1"/>
        <v>9.0552239432070003</v>
      </c>
      <c r="EC7" s="22">
        <f t="shared" si="1"/>
        <v>7623.4307143547048</v>
      </c>
      <c r="ED7" s="783">
        <v>17.807470029699999</v>
      </c>
      <c r="EE7" s="783">
        <v>54.451145500599999</v>
      </c>
      <c r="EG7" s="783">
        <v>41.242867054569999</v>
      </c>
      <c r="EH7" s="783">
        <v>198.53794469371698</v>
      </c>
      <c r="EI7" s="6">
        <f>SUM(ED7:EH7)</f>
        <v>312.03942727858697</v>
      </c>
      <c r="EK7" s="784"/>
      <c r="EM7" s="783">
        <v>1.75</v>
      </c>
      <c r="EO7" s="6">
        <f>SUM(EJ7:EN7)</f>
        <v>1.75</v>
      </c>
      <c r="EP7" s="790">
        <v>5493.914930672634</v>
      </c>
      <c r="EQ7" s="783">
        <v>4458.7328326806646</v>
      </c>
      <c r="ER7" s="783">
        <v>1589.135236880938</v>
      </c>
      <c r="ES7" s="783">
        <v>2194.6661657452951</v>
      </c>
      <c r="ET7" s="783">
        <v>426.89346758883602</v>
      </c>
      <c r="EU7" s="6">
        <f>SUM(EP7:ET7)</f>
        <v>14163.342633568369</v>
      </c>
      <c r="EV7" s="790">
        <v>28062.813029622739</v>
      </c>
      <c r="EW7" s="790">
        <v>10032.025110454408</v>
      </c>
      <c r="EX7" s="783">
        <v>932.53755205930997</v>
      </c>
      <c r="EY7" s="783">
        <v>57.217943004250003</v>
      </c>
      <c r="EZ7" s="784"/>
      <c r="FA7" s="6">
        <f>SUM(EV7:EZ7)</f>
        <v>39084.593635140707</v>
      </c>
      <c r="FB7" s="790">
        <v>13249.740496870156</v>
      </c>
      <c r="FC7" s="783">
        <v>87.616453412409996</v>
      </c>
      <c r="FD7" s="784"/>
      <c r="FE7" s="783">
        <v>12.45184556041</v>
      </c>
      <c r="FF7" s="78"/>
      <c r="FG7" s="6">
        <f>SUM(FB7:FF7)</f>
        <v>13349.808795842975</v>
      </c>
      <c r="FH7" s="790">
        <v>13155.030789792969</v>
      </c>
      <c r="FI7" s="783">
        <v>6497.7706322158338</v>
      </c>
      <c r="FJ7" s="783">
        <v>290.31576634689998</v>
      </c>
      <c r="FK7" s="783">
        <v>405.60221694219001</v>
      </c>
      <c r="FL7" s="79"/>
      <c r="FM7" s="6">
        <f>SUM(FH7:FL7)</f>
        <v>20348.719405297888</v>
      </c>
      <c r="FN7" s="790">
        <v>7085.6964233917397</v>
      </c>
      <c r="FO7" s="783">
        <v>38253.707204046121</v>
      </c>
      <c r="FP7" s="783">
        <v>24851.297145793855</v>
      </c>
      <c r="FQ7" s="783">
        <v>4588.2798103650048</v>
      </c>
      <c r="FR7" s="783">
        <v>270.41309147572002</v>
      </c>
      <c r="FS7" s="6">
        <f>SUM(FN7:FR7)</f>
        <v>75049.393675072439</v>
      </c>
      <c r="FT7" s="783">
        <v>357.64980291196997</v>
      </c>
      <c r="FU7" s="783">
        <v>991.1310493717699</v>
      </c>
      <c r="FV7" s="783">
        <v>542.60974539741005</v>
      </c>
      <c r="FW7" s="783">
        <v>90.764569867999995</v>
      </c>
      <c r="FX7" s="79"/>
      <c r="FY7" s="6">
        <f>SUM(FT7:FX7)</f>
        <v>1982.1551675491501</v>
      </c>
      <c r="GB7" s="790">
        <v>185.08431371697003</v>
      </c>
      <c r="GC7" s="790">
        <v>8.7605770924499993</v>
      </c>
      <c r="GE7" s="6">
        <f>SUM(FZ7:GD7)</f>
        <v>193.84489080942004</v>
      </c>
      <c r="GF7" s="22">
        <f t="shared" si="2"/>
        <v>67422.652943291905</v>
      </c>
      <c r="GG7" s="22">
        <f t="shared" si="2"/>
        <v>60375.434427681808</v>
      </c>
      <c r="GH7" s="22">
        <f t="shared" si="2"/>
        <v>28390.979760195383</v>
      </c>
      <c r="GI7" s="22">
        <f t="shared" si="2"/>
        <v>7400.7359956321707</v>
      </c>
      <c r="GJ7" s="22">
        <f t="shared" si="2"/>
        <v>895.84450375827305</v>
      </c>
      <c r="GK7" s="22">
        <f t="shared" si="2"/>
        <v>164485.64763055954</v>
      </c>
      <c r="GM7" s="22">
        <f t="shared" si="3"/>
        <v>70502.631704469561</v>
      </c>
      <c r="GN7" s="22">
        <f t="shared" si="3"/>
        <v>64269.566191340244</v>
      </c>
      <c r="GO7" s="22">
        <f t="shared" si="3"/>
        <v>29012.609964695672</v>
      </c>
      <c r="GP7" s="22">
        <f t="shared" si="3"/>
        <v>7578.4665988518909</v>
      </c>
      <c r="GQ7" s="22">
        <f t="shared" si="3"/>
        <v>904.89972770148006</v>
      </c>
      <c r="GR7" s="22">
        <f t="shared" si="3"/>
        <v>172268.17418705884</v>
      </c>
    </row>
    <row r="8" spans="1:202" s="6" customFormat="1">
      <c r="A8" s="80" t="s">
        <v>169</v>
      </c>
      <c r="B8" s="7">
        <f>Master!B6</f>
        <v>186.4428174592</v>
      </c>
      <c r="C8" s="7">
        <f>Master!C6</f>
        <v>8411.7217016759405</v>
      </c>
      <c r="D8" s="7">
        <f>Master!D6</f>
        <v>1261.6891406551799</v>
      </c>
      <c r="E8" s="7">
        <f>Master!E6</f>
        <v>330.601153087895</v>
      </c>
      <c r="F8" s="7">
        <f>Master!F6</f>
        <v>0</v>
      </c>
      <c r="G8" s="7">
        <f>Master!G6</f>
        <v>10190.454812878215</v>
      </c>
      <c r="H8" s="7">
        <f>Master!H6</f>
        <v>6260.5164642882501</v>
      </c>
      <c r="I8" s="7">
        <f>Master!I6</f>
        <v>633.43914629800702</v>
      </c>
      <c r="J8" s="7">
        <f>Master!J6</f>
        <v>0</v>
      </c>
      <c r="K8" s="7">
        <f>Master!K6</f>
        <v>8.5</v>
      </c>
      <c r="L8" s="7">
        <f>Master!L6</f>
        <v>0</v>
      </c>
      <c r="M8" s="7">
        <f>Master!M6</f>
        <v>6902.4556105862575</v>
      </c>
      <c r="N8" s="7">
        <f>Master!N6</f>
        <v>0</v>
      </c>
      <c r="O8" s="7">
        <f>Master!O6</f>
        <v>0</v>
      </c>
      <c r="P8" s="7">
        <f>Master!P6</f>
        <v>0</v>
      </c>
      <c r="Q8" s="7">
        <f>Master!Q6</f>
        <v>0.25</v>
      </c>
      <c r="R8" s="7">
        <f>Master!R6</f>
        <v>0</v>
      </c>
      <c r="S8" s="7">
        <f>Master!S6</f>
        <v>0.25</v>
      </c>
      <c r="T8" s="7">
        <f>Master!T6</f>
        <v>0</v>
      </c>
      <c r="U8" s="7">
        <f>Master!U6</f>
        <v>0</v>
      </c>
      <c r="V8" s="7">
        <f>Master!V6</f>
        <v>0</v>
      </c>
      <c r="W8" s="7">
        <f>Master!W6</f>
        <v>0</v>
      </c>
      <c r="X8" s="7">
        <f>Master!X6</f>
        <v>0</v>
      </c>
      <c r="Y8" s="7">
        <f>Master!Y6</f>
        <v>0</v>
      </c>
      <c r="Z8" s="7">
        <f>Master!Z6</f>
        <v>79.443188338539997</v>
      </c>
      <c r="AA8" s="7">
        <f>Master!AA6</f>
        <v>4249.35777736609</v>
      </c>
      <c r="AB8" s="7">
        <f>Master!AB6</f>
        <v>240.72681714830401</v>
      </c>
      <c r="AC8" s="7">
        <f>Master!AC6</f>
        <v>41.052736154649999</v>
      </c>
      <c r="AD8" s="7">
        <f>Master!AD6</f>
        <v>0</v>
      </c>
      <c r="AE8" s="7">
        <f>Master!AE6</f>
        <v>4610.5805190075835</v>
      </c>
      <c r="AF8" s="7">
        <f>Master!AF6</f>
        <v>0</v>
      </c>
      <c r="AG8" s="7">
        <f>Master!AG6</f>
        <v>1.2882006619299999</v>
      </c>
      <c r="AH8" s="7">
        <f>Master!AH6</f>
        <v>0</v>
      </c>
      <c r="AI8" s="7">
        <f>Master!AI6</f>
        <v>3.25</v>
      </c>
      <c r="AJ8" s="7">
        <f>Master!AJ6</f>
        <v>0</v>
      </c>
      <c r="AK8" s="7">
        <f>Master!AK6</f>
        <v>4.5382006619300004</v>
      </c>
      <c r="AL8" s="7">
        <f>Master!AL6</f>
        <v>0</v>
      </c>
      <c r="AM8" s="7">
        <f>Master!AM6</f>
        <v>0</v>
      </c>
      <c r="AN8" s="7">
        <f>Master!AN6</f>
        <v>0</v>
      </c>
      <c r="AO8" s="7">
        <f>Master!AO6</f>
        <v>0</v>
      </c>
      <c r="AP8" s="7">
        <f>Master!AP6</f>
        <v>0</v>
      </c>
      <c r="AQ8" s="7">
        <f>Master!AQ6</f>
        <v>0</v>
      </c>
      <c r="AR8" s="7">
        <f>Master!AR6</f>
        <v>0</v>
      </c>
      <c r="AS8" s="7">
        <f>Master!AS6</f>
        <v>0</v>
      </c>
      <c r="AT8" s="7">
        <f>Master!AT6</f>
        <v>0</v>
      </c>
      <c r="AU8" s="7">
        <f>Master!AU6</f>
        <v>148.99195121299999</v>
      </c>
      <c r="AV8" s="7">
        <f>Master!AV6</f>
        <v>0</v>
      </c>
      <c r="AW8" s="7">
        <f>Master!AW6</f>
        <v>148.99195121299999</v>
      </c>
      <c r="AX8" s="789">
        <f>Master!AX6</f>
        <v>6526.40247008599</v>
      </c>
      <c r="AY8" s="789">
        <f>Master!AY6</f>
        <v>13295.806826001968</v>
      </c>
      <c r="AZ8" s="789">
        <f>Master!AZ6</f>
        <v>1502.4159578034839</v>
      </c>
      <c r="BA8" s="789">
        <f>Master!BA6</f>
        <v>532.645840455545</v>
      </c>
      <c r="BB8" s="789">
        <f>Master!BB6</f>
        <v>0</v>
      </c>
      <c r="BC8" s="789">
        <f>Master!BC6</f>
        <v>21857.27109434699</v>
      </c>
      <c r="BD8" s="7">
        <f>Master!BD6</f>
        <v>76154.738854973897</v>
      </c>
      <c r="BE8" s="7">
        <f>Master!BE6</f>
        <v>26512.168969435701</v>
      </c>
      <c r="BF8" s="7">
        <f>Master!BF6</f>
        <v>1150.55078311174</v>
      </c>
      <c r="BG8" s="7">
        <f>Master!BG6</f>
        <v>113.4689922156</v>
      </c>
      <c r="BH8" s="7">
        <f>Master!BH6</f>
        <v>0</v>
      </c>
      <c r="BI8" s="7">
        <f>Master!BI6</f>
        <v>103930.92759973694</v>
      </c>
      <c r="BJ8" s="7">
        <f>Master!BJ6</f>
        <v>11051.3723700268</v>
      </c>
      <c r="BK8" s="7">
        <f>Master!BK6</f>
        <v>4189.1780120285403</v>
      </c>
      <c r="BL8" s="7">
        <f>Master!BL6</f>
        <v>870.105583253953</v>
      </c>
      <c r="BM8" s="7">
        <f>Master!BM6</f>
        <v>21.071105218150002</v>
      </c>
      <c r="BN8" s="7">
        <f>Master!BN6</f>
        <v>539.00543868179</v>
      </c>
      <c r="BO8" s="7">
        <f>Master!BO6</f>
        <v>16670.732509209232</v>
      </c>
      <c r="BP8" s="7">
        <f>Master!BP6</f>
        <v>5480.6900938295303</v>
      </c>
      <c r="BQ8" s="7">
        <f>Master!BQ6</f>
        <v>3570.7463088796899</v>
      </c>
      <c r="BR8" s="7">
        <f>Master!BR6</f>
        <v>311.35468604364002</v>
      </c>
      <c r="BS8" s="7">
        <f>Master!BS6</f>
        <v>2</v>
      </c>
      <c r="BT8" s="7">
        <f>Master!BT6</f>
        <v>0</v>
      </c>
      <c r="BU8" s="7">
        <f>Master!BU6</f>
        <v>9364.7910887528597</v>
      </c>
      <c r="BV8" s="7">
        <f>Master!BV6</f>
        <v>6683.4307242958103</v>
      </c>
      <c r="BW8" s="7">
        <f>Master!BW6</f>
        <v>2432.1294138503399</v>
      </c>
      <c r="BX8" s="7">
        <f>Master!BX6</f>
        <v>145.42086900462999</v>
      </c>
      <c r="BY8" s="7">
        <f>Master!BY6</f>
        <v>5.5</v>
      </c>
      <c r="BZ8" s="7">
        <f>Master!BZ6</f>
        <v>0</v>
      </c>
      <c r="CA8" s="7">
        <f>Master!CA6</f>
        <v>9266.48100715078</v>
      </c>
      <c r="CB8" s="7">
        <f>Master!CB6</f>
        <v>51143.635352186298</v>
      </c>
      <c r="CC8" s="7">
        <f>Master!CC6</f>
        <v>17663.534187278099</v>
      </c>
      <c r="CD8" s="7">
        <f>Master!CD6</f>
        <v>11519.235252041801</v>
      </c>
      <c r="CE8" s="7">
        <f>Master!CE6</f>
        <v>2690.6068616516</v>
      </c>
      <c r="CF8" s="7">
        <f>Master!CF6</f>
        <v>1637.0976084885699</v>
      </c>
      <c r="CG8" s="7">
        <f>Master!CG6</f>
        <v>84654.109261646387</v>
      </c>
      <c r="CH8" s="7">
        <f>Master!CH6</f>
        <v>4330.6181178306797</v>
      </c>
      <c r="CI8" s="7">
        <f>Master!CI6</f>
        <v>4164.8257469636801</v>
      </c>
      <c r="CJ8" s="7">
        <f>Master!CJ6</f>
        <v>816.16723278251197</v>
      </c>
      <c r="CK8" s="7">
        <f>Master!CK6</f>
        <v>41.467609735380002</v>
      </c>
      <c r="CL8" s="7">
        <f>Master!CL6</f>
        <v>0.73001316592200005</v>
      </c>
      <c r="CM8" s="7">
        <f>Master!CM6</f>
        <v>9353.808720478175</v>
      </c>
      <c r="CN8" s="7">
        <f>Master!CN6</f>
        <v>31864.797400054402</v>
      </c>
      <c r="CO8" s="7">
        <f>Master!CO6</f>
        <v>83638.148807035104</v>
      </c>
      <c r="CP8" s="7">
        <f>Master!CP6</f>
        <v>19115.063606060699</v>
      </c>
      <c r="CQ8" s="7">
        <f>Master!CQ6</f>
        <v>2756.3544944415698</v>
      </c>
      <c r="CR8" s="7">
        <f>Master!CR6</f>
        <v>380.11681224976502</v>
      </c>
      <c r="CS8" s="7">
        <f>Master!CS6</f>
        <v>137754.48111984154</v>
      </c>
      <c r="CT8" s="7">
        <f>Master!CT6</f>
        <v>14142.82742396</v>
      </c>
      <c r="CU8" s="7">
        <f>Master!CU6</f>
        <v>55611.963257714102</v>
      </c>
      <c r="CV8" s="7">
        <f>Master!CV6</f>
        <v>11293.5530280598</v>
      </c>
      <c r="CW8" s="7">
        <f>Master!CW6</f>
        <v>1513.55214433727</v>
      </c>
      <c r="CX8" s="7">
        <f>Master!CX6</f>
        <v>205.65950735906</v>
      </c>
      <c r="CY8" s="7">
        <f>Master!CY6</f>
        <v>82767.555361430233</v>
      </c>
      <c r="CZ8" s="7">
        <f>Master!CZ6</f>
        <v>5462.6570508901104</v>
      </c>
      <c r="DA8" s="7">
        <f>Master!DA6</f>
        <v>8481.94284904284</v>
      </c>
      <c r="DB8" s="7">
        <f>Master!DB6</f>
        <v>4726.8803435330001</v>
      </c>
      <c r="DC8" s="7">
        <f>Master!DC6</f>
        <v>406.1957557321</v>
      </c>
      <c r="DD8" s="7">
        <f>Master!DD6</f>
        <v>0</v>
      </c>
      <c r="DE8" s="7">
        <f>Master!DE6</f>
        <v>19077.675999198051</v>
      </c>
      <c r="DF8" s="7">
        <f>Master!DF6</f>
        <v>5056.2096636992201</v>
      </c>
      <c r="DG8" s="7">
        <f>Master!DG6</f>
        <v>21566.8790512429</v>
      </c>
      <c r="DH8" s="7">
        <f>Master!DH6</f>
        <v>19810.244018244499</v>
      </c>
      <c r="DI8" s="7">
        <f>Master!DI6</f>
        <v>5627.8976909747598</v>
      </c>
      <c r="DJ8" s="7">
        <f>Master!DJ6</f>
        <v>0</v>
      </c>
      <c r="DK8" s="7">
        <f>Master!DK6</f>
        <v>52061.230424161375</v>
      </c>
      <c r="DL8" s="7">
        <f>Master!DL6</f>
        <v>2062.0629486859002</v>
      </c>
      <c r="DM8" s="7">
        <f>Master!DM6</f>
        <v>6780.3626488107802</v>
      </c>
      <c r="DN8" s="7">
        <f>Master!DN6</f>
        <v>3152.52766489121</v>
      </c>
      <c r="DO8" s="7">
        <f>Master!DO6</f>
        <v>724.16470694207999</v>
      </c>
      <c r="DP8" s="7">
        <f>Master!DP6</f>
        <v>0</v>
      </c>
      <c r="DQ8" s="7">
        <f>Master!DQ6</f>
        <v>12719.117969329969</v>
      </c>
      <c r="DR8" s="7">
        <f>Master!DR6</f>
        <v>4334.1207347262898</v>
      </c>
      <c r="DS8" s="7">
        <f>Master!DS6</f>
        <v>9132.6145454140205</v>
      </c>
      <c r="DT8" s="7">
        <f>Master!DT6</f>
        <v>7581.6088998830501</v>
      </c>
      <c r="DU8" s="7">
        <f>Master!DU6</f>
        <v>1217.6221911799871</v>
      </c>
      <c r="DV8" s="7">
        <f>Master!DV6</f>
        <v>22.373480297878999</v>
      </c>
      <c r="DW8" s="7">
        <f>Master!DW6</f>
        <v>22288.339851501227</v>
      </c>
      <c r="DX8" s="789">
        <f>Master!DX6</f>
        <v>217767.16073515895</v>
      </c>
      <c r="DY8" s="789">
        <f>Master!DY6</f>
        <v>243744.49379769579</v>
      </c>
      <c r="DZ8" s="789">
        <f>Master!DZ6</f>
        <v>80492.71196691056</v>
      </c>
      <c r="EA8" s="789">
        <f>Master!EA6</f>
        <v>15119.901552428497</v>
      </c>
      <c r="EB8" s="789">
        <f>Master!EB6</f>
        <v>2784.9828602429861</v>
      </c>
      <c r="EC8" s="789">
        <f>Master!EC6</f>
        <v>559909.25091243675</v>
      </c>
      <c r="ED8" s="7">
        <f>Master!ED6</f>
        <v>21993.4652703192</v>
      </c>
      <c r="EE8" s="7">
        <f>Master!EE6</f>
        <v>84895.738989316698</v>
      </c>
      <c r="EF8" s="7">
        <f>Master!EF6</f>
        <v>11502.952585836099</v>
      </c>
      <c r="EG8" s="7">
        <f>Master!EG6</f>
        <v>4705.4809580876099</v>
      </c>
      <c r="EH8" s="7">
        <f>Master!EH6</f>
        <v>1212.6783018764399</v>
      </c>
      <c r="EI8" s="7">
        <f>Master!EI6</f>
        <v>124310.31610543604</v>
      </c>
      <c r="EJ8" s="7">
        <f>Master!EJ6</f>
        <v>2123.22940196953</v>
      </c>
      <c r="EK8" s="7">
        <f>Master!EK6</f>
        <v>3192.65213933413</v>
      </c>
      <c r="EL8" s="7">
        <f>Master!EL6</f>
        <v>651.93789222869998</v>
      </c>
      <c r="EM8" s="7">
        <f>Master!EM6</f>
        <v>76.75</v>
      </c>
      <c r="EN8" s="7">
        <f>Master!EN6</f>
        <v>0</v>
      </c>
      <c r="EO8" s="7">
        <f>Master!EO6</f>
        <v>6044.5694335323597</v>
      </c>
      <c r="EP8" s="7">
        <f>Master!EP6</f>
        <v>641341.95505188103</v>
      </c>
      <c r="EQ8" s="7">
        <f>Master!EQ6</f>
        <v>149463.69458124999</v>
      </c>
      <c r="ER8" s="7">
        <f>Master!ER6</f>
        <v>16692.905396129099</v>
      </c>
      <c r="ES8" s="7">
        <f>Master!ES6</f>
        <v>5021.5461182819399</v>
      </c>
      <c r="ET8" s="7">
        <f>Master!ET6</f>
        <v>426.89346758883602</v>
      </c>
      <c r="EU8" s="7">
        <f>Master!EU6</f>
        <v>812946.99461513082</v>
      </c>
      <c r="EV8" s="7">
        <f>Master!EV6</f>
        <v>145296.827805637</v>
      </c>
      <c r="EW8" s="7">
        <f>Master!EW6</f>
        <v>24329.369914676099</v>
      </c>
      <c r="EX8" s="7">
        <f>Master!EX6</f>
        <v>995.18921984398003</v>
      </c>
      <c r="EY8" s="7">
        <f>Master!EY6</f>
        <v>135.46918997588</v>
      </c>
      <c r="EZ8" s="7">
        <f>Master!EZ6</f>
        <v>0</v>
      </c>
      <c r="FA8" s="7">
        <f>Master!FA6</f>
        <v>170756.85613013295</v>
      </c>
      <c r="FB8" s="7">
        <f>Master!FB6</f>
        <v>63232.280143595999</v>
      </c>
      <c r="FC8" s="7">
        <f>Master!FC6</f>
        <v>2245.6004653556802</v>
      </c>
      <c r="FD8" s="7">
        <f>Master!FD6</f>
        <v>16.059780570619999</v>
      </c>
      <c r="FE8" s="7">
        <f>Master!FE6</f>
        <v>50.45184556041</v>
      </c>
      <c r="FF8" s="7">
        <f>Master!FF6</f>
        <v>0</v>
      </c>
      <c r="FG8" s="7">
        <f>Master!FG6</f>
        <v>65544.392235082705</v>
      </c>
      <c r="FH8" s="7">
        <f>Master!FH6</f>
        <v>495101.53802298702</v>
      </c>
      <c r="FI8" s="7">
        <f>Master!FI6</f>
        <v>289016.68615858199</v>
      </c>
      <c r="FJ8" s="7">
        <f>Master!FJ6</f>
        <v>181851.047591159</v>
      </c>
      <c r="FK8" s="7">
        <f>Master!FK6</f>
        <v>1862.07392882661</v>
      </c>
      <c r="FL8" s="7">
        <f>Master!FL6</f>
        <v>0</v>
      </c>
      <c r="FM8" s="7">
        <f>Master!FM6</f>
        <v>967831.34570155456</v>
      </c>
      <c r="FN8" s="7">
        <f>Master!FN6</f>
        <v>236075.75436617501</v>
      </c>
      <c r="FO8" s="7">
        <f>Master!FO6</f>
        <v>346274.80936986703</v>
      </c>
      <c r="FP8" s="7">
        <f>Master!FP6</f>
        <v>701871.81533012004</v>
      </c>
      <c r="FQ8" s="7">
        <f>Master!FQ6</f>
        <v>354713.10658369702</v>
      </c>
      <c r="FR8" s="7">
        <f>Master!FR6</f>
        <v>6639.6738514046701</v>
      </c>
      <c r="FS8" s="7">
        <f>Master!FS6</f>
        <v>1645575.1595012636</v>
      </c>
      <c r="FT8" s="7">
        <f>Master!FT6</f>
        <v>555566.258660472</v>
      </c>
      <c r="FU8" s="7">
        <f>Master!FU6</f>
        <v>658488.26667321695</v>
      </c>
      <c r="FV8" s="7">
        <f>Master!FV6</f>
        <v>517059.06110939599</v>
      </c>
      <c r="FW8" s="7">
        <f>Master!FW6</f>
        <v>137099.62463215599</v>
      </c>
      <c r="FX8" s="7">
        <f>Master!FX6</f>
        <v>6703.4304323475199</v>
      </c>
      <c r="FY8" s="7">
        <f>Master!FY6</f>
        <v>1874916.6415075886</v>
      </c>
      <c r="FZ8" s="7">
        <f>Master!FZ6</f>
        <v>788.53590365220998</v>
      </c>
      <c r="GA8" s="7">
        <f>Master!GA6</f>
        <v>658.71907275739306</v>
      </c>
      <c r="GB8" s="7">
        <f>Master!GB6</f>
        <v>390.82498851067101</v>
      </c>
      <c r="GC8" s="7">
        <f>Master!GC6</f>
        <v>55.510577092449999</v>
      </c>
      <c r="GD8" s="7">
        <f>Master!GD6</f>
        <v>0</v>
      </c>
      <c r="GE8" s="7">
        <f>Master!GE6</f>
        <v>1893.590542012724</v>
      </c>
      <c r="GF8" s="789">
        <f>Master!GF6</f>
        <v>2161519.8446266884</v>
      </c>
      <c r="GG8" s="789">
        <f>Master!GG6</f>
        <v>1558565.5373643558</v>
      </c>
      <c r="GH8" s="789">
        <f>Master!GH6</f>
        <v>1431031.7938937941</v>
      </c>
      <c r="GI8" s="789">
        <f>Master!GI6</f>
        <v>503720.01383367786</v>
      </c>
      <c r="GJ8" s="789">
        <f>Master!GJ6</f>
        <v>14982.676053217465</v>
      </c>
      <c r="GK8" s="789">
        <f>Master!GK6</f>
        <v>5669819.8657717342</v>
      </c>
      <c r="GL8" s="7"/>
      <c r="GM8" s="789">
        <f>Master!GM6</f>
        <v>2385813.4078319333</v>
      </c>
      <c r="GN8" s="789">
        <f>Master!GN6</f>
        <v>1815605.8379880534</v>
      </c>
      <c r="GO8" s="789">
        <f>Master!GO6</f>
        <v>1513026.9218185081</v>
      </c>
      <c r="GP8" s="789">
        <f>Master!GP6</f>
        <v>519372.5612265619</v>
      </c>
      <c r="GQ8" s="789">
        <f>Master!GQ6</f>
        <v>17767.658913460451</v>
      </c>
      <c r="GR8" s="789">
        <f>Master!GR6</f>
        <v>6251586.3877785169</v>
      </c>
      <c r="GS8" s="7"/>
      <c r="GT8" s="7"/>
    </row>
    <row r="9" spans="1:202" s="9" customFormat="1">
      <c r="O9" s="782"/>
      <c r="P9" s="782"/>
      <c r="Q9" s="782"/>
      <c r="R9" s="782"/>
      <c r="S9" s="782"/>
    </row>
    <row r="10" spans="1:202" s="9" customFormat="1">
      <c r="O10" s="782"/>
      <c r="P10" s="782"/>
      <c r="Q10" s="782"/>
      <c r="R10" s="782"/>
      <c r="S10" s="782"/>
    </row>
    <row r="15" spans="1:202">
      <c r="BJ15" s="9"/>
      <c r="BK15" s="9"/>
      <c r="BL15" s="9"/>
      <c r="BM15" s="9"/>
      <c r="BN15" s="9"/>
    </row>
  </sheetData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Annual Report</vt:lpstr>
      <vt:lpstr>Master</vt:lpstr>
      <vt:lpstr>All reg</vt:lpstr>
      <vt:lpstr>Major BB by district</vt:lpstr>
      <vt:lpstr>IBM Young Pl by district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JoanMarie</cp:lastModifiedBy>
  <cp:lastPrinted>2010-12-15T16:03:02Z</cp:lastPrinted>
  <dcterms:created xsi:type="dcterms:W3CDTF">2001-02-06T01:06:32Z</dcterms:created>
  <dcterms:modified xsi:type="dcterms:W3CDTF">2010-12-15T19:48:07Z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-1327629517</vt:i4>
  </property>
  <property fmtid="{D5CDD505-2E9C-101B-9397-08002B2CF9AE}" pid="3" name="_EmailSubject">
    <vt:lpwstr>Data for crunching</vt:lpwstr>
  </property>
  <property fmtid="{D5CDD505-2E9C-101B-9397-08002B2CF9AE}" pid="4" name="_AuthorEmail">
    <vt:lpwstr>Tim.Ebata@gems8.gov.bc.ca</vt:lpwstr>
  </property>
  <property fmtid="{D5CDD505-2E9C-101B-9397-08002B2CF9AE}" pid="5" name="_AuthorEmailDisplayName">
    <vt:lpwstr>Ebata, Tim FOR:EX</vt:lpwstr>
  </property>
  <property fmtid="{D5CDD505-2E9C-101B-9397-08002B2CF9AE}" pid="6" name="_ReviewingToolsShownOnce">
    <vt:lpwstr/>
  </property>
</Properties>
</file>